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1720" windowHeight="12585" firstSheet="1" activeTab="1"/>
  </bookViews>
  <sheets>
    <sheet name="StartUp" sheetId="4" state="veryHidden" r:id="rId1"/>
    <sheet name="专项资金公开信息表" sheetId="1" r:id="rId2"/>
    <sheet name="Sheet2" sheetId="2" r:id="rId3"/>
    <sheet name="Sheet3" sheetId="3" r:id="rId4"/>
  </sheets>
  <definedNames>
    <definedName name="_xlnm._FilterDatabase" localSheetId="1" hidden="1">专项资金公开信息表!$A$4:$Q$74</definedName>
  </definedNames>
  <calcPr calcId="125725"/>
</workbook>
</file>

<file path=xl/calcChain.xml><?xml version="1.0" encoding="utf-8"?>
<calcChain xmlns="http://schemas.openxmlformats.org/spreadsheetml/2006/main">
  <c r="K58" i="1"/>
  <c r="J5"/>
  <c r="K5"/>
  <c r="L73" l="1"/>
  <c r="M73"/>
  <c r="M74"/>
  <c r="L74"/>
  <c r="L72" l="1"/>
  <c r="M72"/>
  <c r="L71" l="1"/>
  <c r="M71"/>
  <c r="L70" l="1"/>
  <c r="M70"/>
  <c r="L69" l="1"/>
  <c r="M69"/>
  <c r="L68" l="1"/>
  <c r="M68"/>
  <c r="L67" l="1"/>
  <c r="M67"/>
  <c r="L66" l="1"/>
  <c r="M66"/>
  <c r="L65" l="1"/>
  <c r="M65"/>
  <c r="L64" l="1"/>
  <c r="M64"/>
  <c r="L63" l="1"/>
  <c r="M63"/>
  <c r="L62" l="1"/>
  <c r="M62"/>
  <c r="L61" l="1"/>
  <c r="M61"/>
  <c r="L60" l="1"/>
  <c r="M60"/>
  <c r="L59" l="1"/>
  <c r="M59"/>
  <c r="L58" l="1"/>
  <c r="M58"/>
  <c r="L57" l="1"/>
  <c r="M57"/>
  <c r="L56" l="1"/>
  <c r="M56"/>
  <c r="L55" l="1"/>
  <c r="M55"/>
  <c r="L54" l="1"/>
  <c r="M54"/>
  <c r="L53" l="1"/>
  <c r="M53"/>
  <c r="L52" l="1"/>
  <c r="M52"/>
  <c r="L51" l="1"/>
  <c r="M51"/>
  <c r="L50" l="1"/>
  <c r="M50"/>
  <c r="L49" l="1"/>
  <c r="M49"/>
  <c r="L48" l="1"/>
  <c r="M48"/>
  <c r="M47" l="1"/>
  <c r="L47"/>
  <c r="M46" l="1"/>
  <c r="L46"/>
  <c r="M45" l="1"/>
  <c r="L45"/>
  <c r="M44" l="1"/>
  <c r="L44"/>
  <c r="M43" l="1"/>
  <c r="L43"/>
  <c r="M42" l="1"/>
  <c r="L42"/>
  <c r="M41" l="1"/>
  <c r="L41"/>
  <c r="M40" l="1"/>
  <c r="L40"/>
  <c r="M39" l="1"/>
  <c r="L39"/>
  <c r="M38" l="1"/>
  <c r="L38"/>
  <c r="M37" l="1"/>
  <c r="L37"/>
  <c r="M36" l="1"/>
  <c r="L36"/>
  <c r="M35" l="1"/>
  <c r="L35"/>
  <c r="M34" l="1"/>
  <c r="L34"/>
  <c r="M33" l="1"/>
  <c r="L33"/>
  <c r="M32" l="1"/>
  <c r="L32"/>
  <c r="M31" l="1"/>
  <c r="L31"/>
  <c r="M30" l="1"/>
  <c r="L30"/>
  <c r="M29" l="1"/>
  <c r="L29"/>
  <c r="M28" l="1"/>
  <c r="L28"/>
  <c r="M27" l="1"/>
  <c r="L27"/>
  <c r="M26" l="1"/>
  <c r="L26"/>
  <c r="M25" l="1"/>
  <c r="L25"/>
  <c r="M24" l="1"/>
  <c r="L24"/>
  <c r="M23" l="1"/>
  <c r="L23"/>
  <c r="M22" l="1"/>
  <c r="L22"/>
  <c r="M21" l="1"/>
  <c r="L21"/>
  <c r="M20" l="1"/>
  <c r="L20"/>
  <c r="M19" l="1"/>
  <c r="L19"/>
  <c r="M18" l="1"/>
  <c r="L18"/>
  <c r="M17" l="1"/>
  <c r="L17"/>
  <c r="M16" l="1"/>
  <c r="L16"/>
  <c r="M15" l="1"/>
  <c r="L15"/>
  <c r="M14" l="1"/>
  <c r="L14"/>
  <c r="M13" l="1"/>
  <c r="L13"/>
  <c r="M12" l="1"/>
  <c r="L12"/>
  <c r="M11" l="1"/>
  <c r="L11"/>
  <c r="M10" l="1"/>
  <c r="L10"/>
  <c r="M9" l="1"/>
  <c r="L9"/>
  <c r="M8" l="1"/>
  <c r="L8"/>
  <c r="M7" l="1"/>
  <c r="L7"/>
  <c r="I5" l="1"/>
  <c r="M6"/>
  <c r="L6"/>
  <c r="L5" s="1"/>
</calcChain>
</file>

<file path=xl/sharedStrings.xml><?xml version="1.0" encoding="utf-8"?>
<sst xmlns="http://schemas.openxmlformats.org/spreadsheetml/2006/main" count="851" uniqueCount="197">
  <si>
    <t>项目名称</t>
  </si>
  <si>
    <t>性质</t>
  </si>
  <si>
    <t>来源类型</t>
  </si>
  <si>
    <t>功能科目</t>
  </si>
  <si>
    <t>经济分类</t>
  </si>
  <si>
    <t>用途</t>
  </si>
  <si>
    <t>指标金额</t>
  </si>
  <si>
    <t>调减金额</t>
  </si>
  <si>
    <t>支出情况</t>
  </si>
  <si>
    <t>指标余额</t>
  </si>
  <si>
    <t>支出率</t>
  </si>
  <si>
    <t>绩效考核情况（优、良、中、低、差，如没有绩效考核填无）</t>
  </si>
  <si>
    <t>年初任务清单执行情况描述</t>
  </si>
  <si>
    <t>编码</t>
  </si>
  <si>
    <t>名称</t>
  </si>
  <si>
    <t>预算绩效</t>
  </si>
  <si>
    <t>执行绩效</t>
  </si>
  <si>
    <t>事后绩效</t>
  </si>
  <si>
    <t>合计</t>
  </si>
  <si>
    <t>其他支出</t>
  </si>
  <si>
    <t>其他对个人和家庭的补助支出（行政）</t>
  </si>
  <si>
    <t>奖励金（行政）</t>
  </si>
  <si>
    <t>预算内</t>
  </si>
  <si>
    <t>年初预算</t>
  </si>
  <si>
    <t>2050199</t>
  </si>
  <si>
    <t>其他教育管理事务支出</t>
  </si>
  <si>
    <t>39999</t>
  </si>
  <si>
    <t>3039901</t>
  </si>
  <si>
    <t>3030901</t>
  </si>
  <si>
    <t>填报单位：江门市江海区教育局</t>
    <phoneticPr fontId="4" type="noConversion"/>
  </si>
  <si>
    <t>督导责任区建设</t>
  </si>
  <si>
    <t>3022601</t>
  </si>
  <si>
    <t>劳务费（行政）</t>
  </si>
  <si>
    <t>其他教育支出--督导责任区建设</t>
  </si>
  <si>
    <t>2050899</t>
  </si>
  <si>
    <t>其他进修及培训</t>
  </si>
  <si>
    <t>3021601</t>
  </si>
  <si>
    <t>培训费（行政）</t>
  </si>
  <si>
    <t>3020201</t>
  </si>
  <si>
    <t>印刷费（行政）</t>
  </si>
  <si>
    <t>其他教育支出--教师继续教育经费</t>
  </si>
  <si>
    <t>3029901</t>
  </si>
  <si>
    <t>其他商品和服务支出（行政）</t>
  </si>
  <si>
    <t>3023101</t>
  </si>
  <si>
    <t>公务用车运行维护费（行政）</t>
  </si>
  <si>
    <t>3021701</t>
  </si>
  <si>
    <t>公务接待费（行政）</t>
  </si>
  <si>
    <t>3020101</t>
  </si>
  <si>
    <t>办公费（行政）</t>
  </si>
  <si>
    <t>3020601</t>
  </si>
  <si>
    <t>电费（行政）</t>
  </si>
  <si>
    <t>3109901</t>
  </si>
  <si>
    <t>其他资本性支出（行政）</t>
  </si>
  <si>
    <t>3021401</t>
  </si>
  <si>
    <t>租赁费（行政）</t>
  </si>
  <si>
    <t>其他教育支出--考试考务费</t>
  </si>
  <si>
    <t>2050299</t>
  </si>
  <si>
    <t>其他普通教育支出</t>
  </si>
  <si>
    <t>3030801</t>
  </si>
  <si>
    <t>助学金（行政）</t>
  </si>
  <si>
    <t>2050202</t>
  </si>
  <si>
    <t>小学教育</t>
  </si>
  <si>
    <t>3099902</t>
  </si>
  <si>
    <t>其他基本建设支出（事业）</t>
  </si>
  <si>
    <t>2050999</t>
  </si>
  <si>
    <t>其他教育费附加安排的支出</t>
  </si>
  <si>
    <t>3109902</t>
  </si>
  <si>
    <t>其他资本性支出（事业）</t>
  </si>
  <si>
    <t>3090602</t>
  </si>
  <si>
    <t>大型修缮（事业）</t>
  </si>
  <si>
    <t>3021602</t>
  </si>
  <si>
    <t>培训费（事业）</t>
  </si>
  <si>
    <t>教育费附加专项--城市教育费附加</t>
  </si>
  <si>
    <t>地方教育发展专项</t>
  </si>
  <si>
    <t>3100602</t>
  </si>
  <si>
    <t>3100302</t>
  </si>
  <si>
    <t>专用设备购置（事业）</t>
  </si>
  <si>
    <t>3090502</t>
  </si>
  <si>
    <t>基础设施建设（事业）</t>
  </si>
  <si>
    <t>3090102</t>
  </si>
  <si>
    <t>房屋建筑物购建（事业）</t>
  </si>
  <si>
    <t>3030802</t>
  </si>
  <si>
    <t>助学金（事业）</t>
  </si>
  <si>
    <t>3029902</t>
  </si>
  <si>
    <t>其他商品和服务支出（事业）</t>
  </si>
  <si>
    <t>3020102</t>
  </si>
  <si>
    <t>办公费（事业）</t>
  </si>
  <si>
    <t>其他教育支出--地方教育发展专项</t>
  </si>
  <si>
    <t>江财教【2017】98号,提前下达2018年支持学前教育发展中央专项资金（扩大普惠性学前教育资源）</t>
  </si>
  <si>
    <t>江财教【2017】75号，提前下达2018年江门市优待困难转复退军人等优抚对象子女资助资金、普通高中困难家庭学生资助资金和困难市区城乡免费义务教育补助资金</t>
  </si>
  <si>
    <t>江财教【2018】3号，提前下达2018年普通高中国家助学金</t>
  </si>
  <si>
    <t>江财教【2017】106号,提前下达2018年义务教育学生生活费补助资金</t>
  </si>
  <si>
    <t>江财教【2018】21号，2018年教育发展专项资金（推进教育现代化及农村义务教育寄宿制学校建设用途）全省校园足球资金</t>
  </si>
  <si>
    <t>江财教【2018】2号，提前下达2018年中职学校免学费补助资金</t>
  </si>
  <si>
    <t>江门市启智学校扩建工程建设资金</t>
  </si>
  <si>
    <t>省市补助（一般补助）</t>
  </si>
  <si>
    <t>2050201</t>
  </si>
  <si>
    <t>学前教育</t>
  </si>
  <si>
    <t>3100301</t>
  </si>
  <si>
    <t>专用设备购置（行政）</t>
  </si>
  <si>
    <t>2050204</t>
  </si>
  <si>
    <t>高中教育</t>
  </si>
  <si>
    <t>2050302</t>
  </si>
  <si>
    <t>中专教育</t>
  </si>
  <si>
    <t>一般预算调剂</t>
  </si>
  <si>
    <t>2050701</t>
  </si>
  <si>
    <t>特殊学校教育</t>
  </si>
  <si>
    <t>3100101</t>
  </si>
  <si>
    <t>房屋建筑物购建（行政）</t>
  </si>
  <si>
    <t>江财教【2017】111号,提前下达2018年学前教育家庭经济困难儿童资助资金(中央、省）</t>
  </si>
  <si>
    <t>2017-2018学年江门市优待困难转复退军人等优抚对象子女资助专项资金</t>
  </si>
  <si>
    <t>2017-2018学年江门市普通高中困难家庭学生资助资金</t>
  </si>
  <si>
    <t>广东省地市属普通高中2018年国家助学金（省级）</t>
  </si>
  <si>
    <t>江财教【2017】106号,提前下达2018年义务教育学生生活费补助资金（中央、省）</t>
  </si>
  <si>
    <t>2018年困难市区城乡免费义务教育补助资金</t>
  </si>
  <si>
    <t>江财教【2017】59号，2017年国家助学贷款中央奖补资金</t>
  </si>
  <si>
    <t>江财教【2017】84号，追加下达2017年支持学前教育发展中央专项资金</t>
  </si>
  <si>
    <t>江财教[2016]132号，提前下达2017年学前教育家庭经济困难儿童资助资金</t>
  </si>
  <si>
    <t>江财教［2015］143号，提前下达2016年学前教育家庭经济困难儿童资助资金（2016年省市补助结转）</t>
  </si>
  <si>
    <t>江财教[2015]142号,提前下达2016年支持学前教育发展中央专项资金</t>
  </si>
  <si>
    <t>江财教[2016]65号，2016年中职学校国家助学金及免学费补助（原江财教【2015】165号，普通高中教育2016年残疾学生免学费补助）</t>
  </si>
  <si>
    <t>江财教［2015］140号，提前下达2016年农村困难家庭子女义务教育阶段生活费补助资金（2016年省市补助结转）</t>
  </si>
  <si>
    <t>江财教[2016]124号，提前下达2017年广东省建档立卡学生免学费和生活费补助资金（高中部分）</t>
  </si>
  <si>
    <t>江财教[2016]105号，提前下达2017年普通高中国家助学金</t>
  </si>
  <si>
    <t>江财教［2015］159号，提前下达2016年江门市优待困难转复退军人等优抚对象子女资助资金.普通高中困难家庭学生等义务教育专项</t>
  </si>
  <si>
    <t>江财教[2017]47号,2017年教育发展专项资金（民办教育发展用途）</t>
  </si>
  <si>
    <t>江财教［2016］85号，2016年中职教育免学费补助</t>
  </si>
  <si>
    <t>江财教[2016]124号,提前下达2017年广东省建档立卡学生免学费和生活费补助资金</t>
  </si>
  <si>
    <t>江财教[2016]117号，提前下达2017年中职学校免学费补助资金</t>
  </si>
  <si>
    <t>江财教[2015]165号，2016年中职免学费补助资金</t>
  </si>
  <si>
    <t>江财教［2016］92号，清算下达2016年义务教育阶段残疾学生公用经费补助</t>
  </si>
  <si>
    <t>江财教[2016]125号，提前下达2017年及清算下达2016年义务教育阶段残疾学生公用经费</t>
  </si>
  <si>
    <t>集中支付结余</t>
  </si>
  <si>
    <t>2050102</t>
  </si>
  <si>
    <t>一般行政管理事务</t>
  </si>
  <si>
    <t>2050399</t>
  </si>
  <si>
    <t>其他职业教育支出</t>
  </si>
  <si>
    <t>江财教［2017］59号，下达2017年国家助学贷款中央奖补资金</t>
  </si>
  <si>
    <t>江财教［2017］84号，追加下达2017年支持学前教育发展中央专项资金</t>
  </si>
  <si>
    <t>江财教［2016］132号，提前下达2017年学前教育家庭经济困难儿童资助资金</t>
  </si>
  <si>
    <t>江财教［2016］65号，2016年中职免学费补助资金（2016年省市补助结转）</t>
  </si>
  <si>
    <t>江财教［2016］124号，提前下达2017年广东省建档立卡学生免学费和生活费补助资金</t>
  </si>
  <si>
    <t>江财教［2015］159号，提前下达2016年江门市优待困难转复退军人等优抚对象子女资助资金.普通高中困难家庭学生等义务教育专项（2016年省市补助结转）</t>
  </si>
  <si>
    <t>江财教［2017］47号，下达2017年教育发展专项资金（民办教育发展用途）</t>
  </si>
  <si>
    <t>江财教［2016］85号，2016年中职教育免学费补助（2016年省市补助结转）</t>
  </si>
  <si>
    <t>江财教［2016］117号，提前下达2017年中职学校免学费补助资金</t>
  </si>
  <si>
    <t>江财教［2015］165号，提前下达2016年中职免学费补助资金（2016年省市补助结转）</t>
  </si>
  <si>
    <t>江财教［2016］92号，清算下达2016年义务教育阶段残疾学生公用经费补助（2016年省市补助结转）</t>
  </si>
  <si>
    <t>江财教［2016］125号，提前下达2017年及清算下达2016年义务教育阶段残疾学生公用经费</t>
  </si>
  <si>
    <t>用于江门市启智学校扩建工程建设资金</t>
    <phoneticPr fontId="4" type="noConversion"/>
  </si>
  <si>
    <t>用于各项教育素质提升培训等支出</t>
    <phoneticPr fontId="4" type="noConversion"/>
  </si>
  <si>
    <t>用于2017学年普通高中困难家庭学生资助资金。</t>
    <phoneticPr fontId="4" type="noConversion"/>
  </si>
  <si>
    <t>用于“三二一”工程新建景贤小学、实验小学、朗晴小学开办费各30万元。</t>
    <phoneticPr fontId="4" type="noConversion"/>
  </si>
  <si>
    <t>用于18年国家义务教育质量监测工具邮资费</t>
    <phoneticPr fontId="4" type="noConversion"/>
  </si>
  <si>
    <t>用于外海中心小学多媒体电教室旁卫生间工程款43896.8元，18年义务教育质量监测测试视导工作误餐费及住宿费等支出1941元</t>
    <phoneticPr fontId="4" type="noConversion"/>
  </si>
  <si>
    <t>用于2018年第一批生均公用经费（市补助）</t>
    <phoneticPr fontId="4" type="noConversion"/>
  </si>
  <si>
    <t>用于2018年广东省校园足球推广学校经费（银泉小学、外海中心小学、礼乐中学各6万元）</t>
    <phoneticPr fontId="4" type="noConversion"/>
  </si>
  <si>
    <t>用于2017-2018学年江门市普通高中困难家庭学生资助资金</t>
    <phoneticPr fontId="4" type="noConversion"/>
  </si>
  <si>
    <t>用于2017-2018学年江门市优待困难转复退军人等优抚对象子女资助专项资金</t>
    <phoneticPr fontId="4" type="noConversion"/>
  </si>
  <si>
    <t>用于江南幼儿园配电工程款</t>
    <phoneticPr fontId="4" type="noConversion"/>
  </si>
  <si>
    <t>用于博雅学校购置教学设备的补助</t>
    <phoneticPr fontId="4" type="noConversion"/>
  </si>
  <si>
    <t>暂未开展</t>
    <phoneticPr fontId="4" type="noConversion"/>
  </si>
  <si>
    <t>“教师节活动”专项经费</t>
    <phoneticPr fontId="4" type="noConversion"/>
  </si>
  <si>
    <t>其他教育支出--“教师节活动”专项经费</t>
    <phoneticPr fontId="4" type="noConversion"/>
  </si>
  <si>
    <t>无</t>
    <phoneticPr fontId="4" type="noConversion"/>
  </si>
  <si>
    <t>“教师节活动”专项经费</t>
    <phoneticPr fontId="4" type="noConversion"/>
  </si>
  <si>
    <t>其他对个人和家庭的补助支出（行政）</t>
    <phoneticPr fontId="4" type="noConversion"/>
  </si>
  <si>
    <t>教师继续教育经费</t>
    <phoneticPr fontId="4" type="noConversion"/>
  </si>
  <si>
    <t>教育管理专项</t>
    <phoneticPr fontId="4" type="noConversion"/>
  </si>
  <si>
    <t>其他教育支出--教育管理专项</t>
    <phoneticPr fontId="4" type="noConversion"/>
  </si>
  <si>
    <t>考试考务费</t>
    <phoneticPr fontId="4" type="noConversion"/>
  </si>
  <si>
    <t>困难学生（含大学生）资助经费</t>
    <phoneticPr fontId="4" type="noConversion"/>
  </si>
  <si>
    <t>其他教育支出--困难学生（含大学生）资助经费</t>
    <phoneticPr fontId="4" type="noConversion"/>
  </si>
  <si>
    <t>江南小学新教学楼工程（土地计提的教育资金支出）</t>
    <phoneticPr fontId="4" type="noConversion"/>
  </si>
  <si>
    <t>校舍建设专项--江南小学新教学楼工程（土地计提的教育资金支出）</t>
    <phoneticPr fontId="4" type="noConversion"/>
  </si>
  <si>
    <t>城市教育费附加</t>
    <phoneticPr fontId="4" type="noConversion"/>
  </si>
  <si>
    <t>地方教育发展专项</t>
    <phoneticPr fontId="4" type="noConversion"/>
  </si>
  <si>
    <t>江财教【2017】111号,提前下达2018年学前教育家庭经济困难儿童资助资金</t>
    <phoneticPr fontId="8" type="noConversion"/>
  </si>
  <si>
    <t>江门市启智学校扩建工程建设资金</t>
    <phoneticPr fontId="4" type="noConversion"/>
  </si>
  <si>
    <t>其他对个人和家庭的补助支出（行政）</t>
    <phoneticPr fontId="9" type="noConversion"/>
  </si>
  <si>
    <t>江财教［2015］143号，提前下达2016年学前教育家庭经济困难儿童资助资金（2016年省市补助结转）</t>
    <phoneticPr fontId="4" type="noConversion"/>
  </si>
  <si>
    <t>江财教［2015］142号，提前下达2016年支持学前教育发展中央专项资金（2016年省市补助结转）</t>
    <phoneticPr fontId="4" type="noConversion"/>
  </si>
  <si>
    <t>江财教［2016］105号，提前下达2017年普通高中国家助学金(2016年省市补助结转)</t>
    <phoneticPr fontId="4" type="noConversion"/>
  </si>
  <si>
    <t>该项目虽已实施但暂未使用该笔下达资金</t>
    <phoneticPr fontId="4" type="noConversion"/>
  </si>
  <si>
    <t>该项目已开展暂未完成</t>
    <phoneticPr fontId="4" type="noConversion"/>
  </si>
  <si>
    <t>该项目已开展暂未全部完成</t>
    <phoneticPr fontId="4" type="noConversion"/>
  </si>
  <si>
    <t>该项目已开展，资金由教育部门提请财政部门分配</t>
    <phoneticPr fontId="4" type="noConversion"/>
  </si>
  <si>
    <t>用于生源地信用助学贷款工作场地购置办公设备、制作宣传海报、文件柜等支出,项目未完成。</t>
    <phoneticPr fontId="4" type="noConversion"/>
  </si>
  <si>
    <t>该项目暂未开展</t>
    <phoneticPr fontId="4" type="noConversion"/>
  </si>
  <si>
    <t>为落实管理将2018年教育专项资金指标调整到基层，指标下达到江南街道办事处</t>
    <phoneticPr fontId="4" type="noConversion"/>
  </si>
  <si>
    <t>为落实管理将2018年教育专项资金指标调整到基层，指标下达到外海街道办事处915万元，支出66.14万元用于“三二一”工程新建实验小学设备采购进度款36.72万元、朗晴小学设备采购进度款29.42万元。</t>
    <phoneticPr fontId="4" type="noConversion"/>
  </si>
  <si>
    <t>为落实管理将2018年教育专项资金指标调整到基层，调减指标1357万元，分别下达到礼乐街道办事处1165万元，江南街道办事处192万元。支出用于实验小学项目工程建设资金1380万元，礼乐中心小学新教学楼建设进度款123.97万元，礼乐二中综合教学楼工程款107.91万元。</t>
    <phoneticPr fontId="4" type="noConversion"/>
  </si>
  <si>
    <t>为落实管理将2018年教育专项资金指标调整到基层，指标下达到礼乐街道办事处20万元；支出用于外海中心小学校外社会实践教育基地建设资金187万元，外海中心小学大电教室修缮工程款49.31万元。</t>
    <phoneticPr fontId="4" type="noConversion"/>
  </si>
  <si>
    <t>为落实管理将2018年教育专项资金指标调整到基层，指标下达到外海街道办事处40万元，江南街道办事处60万元，礼乐街道办事处40万元。支出用于“三二一”工程新建景贤小学设备采购进度款32.3万元</t>
    <phoneticPr fontId="4" type="noConversion"/>
  </si>
  <si>
    <t>为落实管理将2018年教育专项资金指标调整到基层，指标下达到外海街道办事处</t>
    <phoneticPr fontId="4" type="noConversion"/>
  </si>
  <si>
    <t>为落实管理将2018年教育专项资金指标调整到基层，指标下达礼乐街道办事处80万元，江南街道办事处150万元。</t>
    <phoneticPr fontId="4" type="noConversion"/>
  </si>
  <si>
    <t>江海区教育局专项资金信息公开表</t>
    <phoneticPr fontId="4" type="noConversion"/>
  </si>
</sst>
</file>

<file path=xl/styles.xml><?xml version="1.0" encoding="utf-8"?>
<styleSheet xmlns="http://schemas.openxmlformats.org/spreadsheetml/2006/main">
  <numFmts count="3">
    <numFmt numFmtId="176" formatCode="#,##0.00_ ;\-#,##0.00;;"/>
    <numFmt numFmtId="177" formatCode="#,##0.00_);[Red]\(#,##0.00\)"/>
    <numFmt numFmtId="178" formatCode="#,##0.00_ "/>
  </numFmts>
  <fonts count="12">
    <font>
      <sz val="12"/>
      <color theme="1"/>
      <name val="宋体"/>
      <charset val="134"/>
      <scheme val="minor"/>
    </font>
    <font>
      <b/>
      <sz val="12"/>
      <name val="宋体"/>
      <family val="3"/>
      <charset val="134"/>
    </font>
    <font>
      <sz val="11"/>
      <color rgb="FF9C0006"/>
      <name val="宋体"/>
      <family val="3"/>
      <charset val="134"/>
      <scheme val="minor"/>
    </font>
    <font>
      <sz val="11"/>
      <color rgb="FF006100"/>
      <name val="宋体"/>
      <family val="3"/>
      <charset val="134"/>
      <scheme val="minor"/>
    </font>
    <font>
      <sz val="9"/>
      <name val="宋体"/>
      <family val="3"/>
      <charset val="134"/>
      <scheme val="minor"/>
    </font>
    <font>
      <sz val="12"/>
      <name val="宋体"/>
      <family val="3"/>
      <charset val="134"/>
      <scheme val="minor"/>
    </font>
    <font>
      <sz val="10"/>
      <name val="宋体"/>
      <family val="3"/>
      <charset val="134"/>
    </font>
    <font>
      <sz val="10"/>
      <name val="宋体"/>
      <family val="3"/>
      <charset val="134"/>
      <scheme val="minor"/>
    </font>
    <font>
      <sz val="9"/>
      <name val="宋体"/>
      <family val="3"/>
      <charset val="134"/>
    </font>
    <font>
      <sz val="9"/>
      <name val="宋体"/>
      <family val="3"/>
      <charset val="134"/>
    </font>
    <font>
      <b/>
      <sz val="12"/>
      <name val="宋体"/>
      <family val="3"/>
      <charset val="134"/>
      <scheme val="minor"/>
    </font>
    <font>
      <b/>
      <sz val="18"/>
      <name val="宋体"/>
      <family val="3"/>
      <charset val="134"/>
      <scheme val="minor"/>
    </font>
  </fonts>
  <fills count="4">
    <fill>
      <patternFill patternType="none"/>
    </fill>
    <fill>
      <patternFill patternType="gray125"/>
    </fill>
    <fill>
      <patternFill patternType="solid">
        <fgColor rgb="FFFFC7CE"/>
      </patternFill>
    </fill>
    <fill>
      <patternFill patternType="solid">
        <fgColor rgb="FFC6EFCE"/>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s>
  <cellStyleXfs count="3">
    <xf numFmtId="0" fontId="0" fillId="0" borderId="0">
      <alignment vertical="center"/>
    </xf>
    <xf numFmtId="0" fontId="2" fillId="2" borderId="0" applyNumberFormat="0" applyBorder="0" applyAlignment="0" applyProtection="0">
      <alignment vertical="center"/>
    </xf>
    <xf numFmtId="0" fontId="3" fillId="3" borderId="0" applyNumberFormat="0" applyBorder="0" applyAlignment="0" applyProtection="0">
      <alignment vertical="center"/>
    </xf>
  </cellStyleXfs>
  <cellXfs count="30">
    <xf numFmtId="0" fontId="0" fillId="0" borderId="0" xfId="0">
      <alignment vertical="center"/>
    </xf>
    <xf numFmtId="177" fontId="5" fillId="0" borderId="0" xfId="0" applyNumberFormat="1" applyFont="1" applyFill="1" applyAlignment="1">
      <alignment horizontal="center" vertical="center"/>
    </xf>
    <xf numFmtId="177" fontId="10"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177" fontId="7" fillId="0" borderId="1" xfId="0"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176" fontId="6" fillId="0" borderId="1" xfId="0" applyNumberFormat="1" applyFont="1" applyFill="1" applyBorder="1" applyAlignment="1" applyProtection="1">
      <alignment horizontal="center" vertical="center"/>
    </xf>
    <xf numFmtId="0" fontId="5" fillId="0" borderId="0" xfId="0" applyFont="1" applyFill="1">
      <alignment vertical="center"/>
    </xf>
    <xf numFmtId="178" fontId="5" fillId="0" borderId="0" xfId="0" applyNumberFormat="1" applyFont="1" applyFill="1" applyAlignment="1">
      <alignment horizontal="center" vertical="center"/>
    </xf>
    <xf numFmtId="0" fontId="5" fillId="0" borderId="0" xfId="0" applyFont="1" applyFill="1" applyAlignment="1">
      <alignment horizontal="center" vertical="center"/>
    </xf>
    <xf numFmtId="10" fontId="5" fillId="0" borderId="0" xfId="0" applyNumberFormat="1" applyFont="1" applyFill="1" applyAlignment="1">
      <alignment horizontal="center" vertical="center"/>
    </xf>
    <xf numFmtId="0" fontId="5" fillId="0" borderId="5" xfId="0" applyNumberFormat="1" applyFont="1" applyFill="1" applyBorder="1" applyAlignment="1">
      <alignment vertical="center" wrapText="1"/>
    </xf>
    <xf numFmtId="0" fontId="7"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left" vertical="center" wrapText="1"/>
    </xf>
    <xf numFmtId="176" fontId="6" fillId="0" borderId="1" xfId="0" applyNumberFormat="1" applyFont="1" applyFill="1" applyBorder="1" applyAlignment="1" applyProtection="1">
      <alignment horizontal="right" vertical="center"/>
    </xf>
    <xf numFmtId="0" fontId="1" fillId="0" borderId="1" xfId="0"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10" fontId="10" fillId="0" borderId="1" xfId="0" applyNumberFormat="1" applyFont="1" applyFill="1" applyBorder="1" applyAlignment="1">
      <alignment horizontal="center" vertical="center" wrapText="1"/>
    </xf>
    <xf numFmtId="0" fontId="11" fillId="0" borderId="0" xfId="0" applyFont="1" applyFill="1" applyAlignment="1">
      <alignment horizontal="center" vertical="center"/>
    </xf>
    <xf numFmtId="0" fontId="1" fillId="0" borderId="1" xfId="0"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177" fontId="1" fillId="0" borderId="1" xfId="0" applyNumberFormat="1" applyFont="1" applyFill="1" applyBorder="1" applyAlignment="1" applyProtection="1">
      <alignment horizontal="center" vertical="center" wrapText="1"/>
    </xf>
    <xf numFmtId="178" fontId="1" fillId="0" borderId="1" xfId="0" applyNumberFormat="1" applyFont="1" applyFill="1" applyBorder="1" applyAlignment="1" applyProtection="1">
      <alignment horizontal="center" vertical="center" wrapText="1"/>
    </xf>
    <xf numFmtId="178" fontId="10" fillId="0" borderId="1" xfId="0" applyNumberFormat="1" applyFont="1" applyFill="1" applyBorder="1" applyAlignment="1">
      <alignment horizontal="center" vertical="center" wrapText="1"/>
    </xf>
    <xf numFmtId="10" fontId="1" fillId="0" borderId="1" xfId="0" applyNumberFormat="1" applyFont="1" applyFill="1" applyBorder="1" applyAlignment="1" applyProtection="1">
      <alignment horizontal="center" vertical="center" wrapText="1"/>
    </xf>
  </cellXfs>
  <cellStyles count="3">
    <cellStyle name="差_StartUp" xfId="1"/>
    <cellStyle name="常规" xfId="0" builtinId="0"/>
    <cellStyle name="好_StartUp" xfId="2"/>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Q74"/>
  <sheetViews>
    <sheetView tabSelected="1" workbookViewId="0">
      <selection activeCell="O9" sqref="O9"/>
    </sheetView>
  </sheetViews>
  <sheetFormatPr defaultColWidth="9" defaultRowHeight="14.25"/>
  <cols>
    <col min="1" max="1" width="16.25" style="8" customWidth="1"/>
    <col min="2" max="2" width="9" style="8"/>
    <col min="3" max="3" width="10.375" style="8" customWidth="1"/>
    <col min="4" max="7" width="9" style="8"/>
    <col min="8" max="8" width="24.125" style="8" customWidth="1"/>
    <col min="9" max="9" width="18.75" style="1" customWidth="1"/>
    <col min="10" max="10" width="19" style="9" customWidth="1"/>
    <col min="11" max="11" width="18.25" style="9" customWidth="1"/>
    <col min="12" max="12" width="18" style="10" customWidth="1"/>
    <col min="13" max="13" width="12.625" style="11" customWidth="1"/>
    <col min="14" max="14" width="12.375" style="8" customWidth="1"/>
    <col min="15" max="15" width="12.5" style="8" customWidth="1"/>
    <col min="16" max="16" width="10.625" style="8" customWidth="1"/>
    <col min="17" max="17" width="37.5" style="8" customWidth="1"/>
    <col min="18" max="16384" width="9" style="8"/>
  </cols>
  <sheetData>
    <row r="1" spans="1:17" ht="37.5" customHeight="1">
      <c r="A1" s="20" t="s">
        <v>196</v>
      </c>
      <c r="B1" s="20"/>
      <c r="C1" s="20"/>
      <c r="D1" s="20"/>
      <c r="E1" s="20"/>
      <c r="F1" s="20"/>
      <c r="G1" s="20"/>
      <c r="H1" s="20"/>
      <c r="I1" s="20"/>
      <c r="J1" s="20"/>
      <c r="K1" s="20"/>
      <c r="L1" s="20"/>
      <c r="M1" s="20"/>
      <c r="N1" s="20"/>
      <c r="O1" s="20"/>
      <c r="P1" s="20"/>
      <c r="Q1" s="20"/>
    </row>
    <row r="2" spans="1:17">
      <c r="A2" s="8" t="s">
        <v>29</v>
      </c>
    </row>
    <row r="3" spans="1:17" ht="45" customHeight="1">
      <c r="A3" s="22" t="s">
        <v>0</v>
      </c>
      <c r="B3" s="21" t="s">
        <v>1</v>
      </c>
      <c r="C3" s="21" t="s">
        <v>2</v>
      </c>
      <c r="D3" s="21" t="s">
        <v>3</v>
      </c>
      <c r="E3" s="21"/>
      <c r="F3" s="21" t="s">
        <v>4</v>
      </c>
      <c r="G3" s="21"/>
      <c r="H3" s="21" t="s">
        <v>5</v>
      </c>
      <c r="I3" s="26" t="s">
        <v>6</v>
      </c>
      <c r="J3" s="27" t="s">
        <v>7</v>
      </c>
      <c r="K3" s="28" t="s">
        <v>8</v>
      </c>
      <c r="L3" s="21" t="s">
        <v>9</v>
      </c>
      <c r="M3" s="29" t="s">
        <v>10</v>
      </c>
      <c r="N3" s="22" t="s">
        <v>11</v>
      </c>
      <c r="O3" s="22"/>
      <c r="P3" s="22"/>
      <c r="Q3" s="22" t="s">
        <v>12</v>
      </c>
    </row>
    <row r="4" spans="1:17" ht="39" customHeight="1">
      <c r="A4" s="22"/>
      <c r="B4" s="21"/>
      <c r="C4" s="21"/>
      <c r="D4" s="16" t="s">
        <v>13</v>
      </c>
      <c r="E4" s="16" t="s">
        <v>14</v>
      </c>
      <c r="F4" s="16" t="s">
        <v>13</v>
      </c>
      <c r="G4" s="16" t="s">
        <v>14</v>
      </c>
      <c r="H4" s="21"/>
      <c r="I4" s="26"/>
      <c r="J4" s="27"/>
      <c r="K4" s="28"/>
      <c r="L4" s="21"/>
      <c r="M4" s="29"/>
      <c r="N4" s="17" t="s">
        <v>15</v>
      </c>
      <c r="O4" s="17" t="s">
        <v>16</v>
      </c>
      <c r="P4" s="17" t="s">
        <v>17</v>
      </c>
      <c r="Q4" s="22"/>
    </row>
    <row r="5" spans="1:17" ht="27" customHeight="1">
      <c r="A5" s="23" t="s">
        <v>18</v>
      </c>
      <c r="B5" s="24"/>
      <c r="C5" s="24"/>
      <c r="D5" s="24"/>
      <c r="E5" s="24"/>
      <c r="F5" s="24"/>
      <c r="G5" s="24"/>
      <c r="H5" s="25"/>
      <c r="I5" s="2">
        <f>SUM(I6:I74)</f>
        <v>89835691</v>
      </c>
      <c r="J5" s="18">
        <f t="shared" ref="J5:L5" si="0">SUM(J6:J74)</f>
        <v>-34520000</v>
      </c>
      <c r="K5" s="2">
        <f t="shared" si="0"/>
        <v>22937745.359999999</v>
      </c>
      <c r="L5" s="2">
        <f t="shared" si="0"/>
        <v>32377945.640000001</v>
      </c>
      <c r="M5" s="19">
        <v>0.41499999999999998</v>
      </c>
      <c r="N5" s="12"/>
      <c r="O5" s="12"/>
      <c r="P5" s="12"/>
      <c r="Q5" s="12"/>
    </row>
    <row r="6" spans="1:17" ht="24">
      <c r="A6" s="3" t="s">
        <v>162</v>
      </c>
      <c r="B6" s="3" t="s">
        <v>22</v>
      </c>
      <c r="C6" s="3" t="s">
        <v>23</v>
      </c>
      <c r="D6" s="3" t="s">
        <v>24</v>
      </c>
      <c r="E6" s="3" t="s">
        <v>25</v>
      </c>
      <c r="F6" s="3" t="s">
        <v>26</v>
      </c>
      <c r="G6" s="3" t="s">
        <v>19</v>
      </c>
      <c r="H6" s="3" t="s">
        <v>163</v>
      </c>
      <c r="I6" s="4">
        <v>100000</v>
      </c>
      <c r="J6" s="5">
        <v>0</v>
      </c>
      <c r="K6" s="5">
        <v>0</v>
      </c>
      <c r="L6" s="4">
        <f>I6-K6</f>
        <v>100000</v>
      </c>
      <c r="M6" s="6">
        <f>K6/I6</f>
        <v>0</v>
      </c>
      <c r="N6" s="13" t="s">
        <v>164</v>
      </c>
      <c r="O6" s="13" t="s">
        <v>164</v>
      </c>
      <c r="P6" s="13" t="s">
        <v>164</v>
      </c>
      <c r="Q6" s="3" t="s">
        <v>188</v>
      </c>
    </row>
    <row r="7" spans="1:17" ht="48">
      <c r="A7" s="3" t="s">
        <v>165</v>
      </c>
      <c r="B7" s="3" t="s">
        <v>22</v>
      </c>
      <c r="C7" s="3" t="s">
        <v>23</v>
      </c>
      <c r="D7" s="3" t="s">
        <v>24</v>
      </c>
      <c r="E7" s="3" t="s">
        <v>25</v>
      </c>
      <c r="F7" s="3" t="s">
        <v>27</v>
      </c>
      <c r="G7" s="3" t="s">
        <v>166</v>
      </c>
      <c r="H7" s="3" t="s">
        <v>163</v>
      </c>
      <c r="I7" s="4">
        <v>470000</v>
      </c>
      <c r="J7" s="5">
        <v>0</v>
      </c>
      <c r="K7" s="5">
        <v>0</v>
      </c>
      <c r="L7" s="4">
        <f t="shared" ref="L7:L25" si="1">I7-K7</f>
        <v>470000</v>
      </c>
      <c r="M7" s="6">
        <f t="shared" ref="M7:M74" si="2">K7/I7</f>
        <v>0</v>
      </c>
      <c r="N7" s="13" t="s">
        <v>164</v>
      </c>
      <c r="O7" s="13" t="s">
        <v>164</v>
      </c>
      <c r="P7" s="13" t="s">
        <v>164</v>
      </c>
      <c r="Q7" s="3" t="s">
        <v>188</v>
      </c>
    </row>
    <row r="8" spans="1:17" ht="24">
      <c r="A8" s="3" t="s">
        <v>165</v>
      </c>
      <c r="B8" s="3" t="s">
        <v>22</v>
      </c>
      <c r="C8" s="3" t="s">
        <v>23</v>
      </c>
      <c r="D8" s="3" t="s">
        <v>24</v>
      </c>
      <c r="E8" s="3" t="s">
        <v>25</v>
      </c>
      <c r="F8" s="3" t="s">
        <v>28</v>
      </c>
      <c r="G8" s="3" t="s">
        <v>21</v>
      </c>
      <c r="H8" s="3" t="s">
        <v>163</v>
      </c>
      <c r="I8" s="4">
        <v>550000</v>
      </c>
      <c r="J8" s="5">
        <v>0</v>
      </c>
      <c r="K8" s="5">
        <v>0</v>
      </c>
      <c r="L8" s="4">
        <f t="shared" si="1"/>
        <v>550000</v>
      </c>
      <c r="M8" s="6">
        <f t="shared" si="2"/>
        <v>0</v>
      </c>
      <c r="N8" s="13" t="s">
        <v>164</v>
      </c>
      <c r="O8" s="13" t="s">
        <v>164</v>
      </c>
      <c r="P8" s="13" t="s">
        <v>164</v>
      </c>
      <c r="Q8" s="3" t="s">
        <v>188</v>
      </c>
    </row>
    <row r="9" spans="1:17" ht="24" customHeight="1">
      <c r="A9" s="3" t="s">
        <v>30</v>
      </c>
      <c r="B9" s="3" t="s">
        <v>22</v>
      </c>
      <c r="C9" s="3" t="s">
        <v>23</v>
      </c>
      <c r="D9" s="3" t="s">
        <v>24</v>
      </c>
      <c r="E9" s="3" t="s">
        <v>25</v>
      </c>
      <c r="F9" s="3" t="s">
        <v>31</v>
      </c>
      <c r="G9" s="3" t="s">
        <v>32</v>
      </c>
      <c r="H9" s="3" t="s">
        <v>33</v>
      </c>
      <c r="I9" s="4">
        <v>30000</v>
      </c>
      <c r="J9" s="5">
        <v>0</v>
      </c>
      <c r="K9" s="5">
        <v>0</v>
      </c>
      <c r="L9" s="4">
        <f t="shared" si="1"/>
        <v>30000</v>
      </c>
      <c r="M9" s="6">
        <f t="shared" si="2"/>
        <v>0</v>
      </c>
      <c r="N9" s="13" t="s">
        <v>164</v>
      </c>
      <c r="O9" s="13" t="s">
        <v>164</v>
      </c>
      <c r="P9" s="13" t="s">
        <v>164</v>
      </c>
      <c r="Q9" s="3" t="s">
        <v>188</v>
      </c>
    </row>
    <row r="10" spans="1:17" ht="24">
      <c r="A10" s="3" t="s">
        <v>167</v>
      </c>
      <c r="B10" s="3" t="s">
        <v>22</v>
      </c>
      <c r="C10" s="3" t="s">
        <v>23</v>
      </c>
      <c r="D10" s="3" t="s">
        <v>34</v>
      </c>
      <c r="E10" s="3" t="s">
        <v>35</v>
      </c>
      <c r="F10" s="3" t="s">
        <v>36</v>
      </c>
      <c r="G10" s="3" t="s">
        <v>37</v>
      </c>
      <c r="H10" s="3" t="s">
        <v>40</v>
      </c>
      <c r="I10" s="4">
        <v>2450000</v>
      </c>
      <c r="J10" s="5">
        <v>0</v>
      </c>
      <c r="K10" s="5">
        <v>29450.38</v>
      </c>
      <c r="L10" s="4">
        <f t="shared" si="1"/>
        <v>2420549.62</v>
      </c>
      <c r="M10" s="6">
        <f t="shared" si="2"/>
        <v>1.2020563265306122E-2</v>
      </c>
      <c r="N10" s="13" t="s">
        <v>164</v>
      </c>
      <c r="O10" s="13" t="s">
        <v>164</v>
      </c>
      <c r="P10" s="13" t="s">
        <v>164</v>
      </c>
      <c r="Q10" s="3" t="s">
        <v>150</v>
      </c>
    </row>
    <row r="11" spans="1:17" ht="24">
      <c r="A11" s="3" t="s">
        <v>167</v>
      </c>
      <c r="B11" s="3" t="s">
        <v>22</v>
      </c>
      <c r="C11" s="3" t="s">
        <v>23</v>
      </c>
      <c r="D11" s="3" t="s">
        <v>34</v>
      </c>
      <c r="E11" s="3" t="s">
        <v>35</v>
      </c>
      <c r="F11" s="3" t="s">
        <v>38</v>
      </c>
      <c r="G11" s="3" t="s">
        <v>39</v>
      </c>
      <c r="H11" s="3" t="s">
        <v>40</v>
      </c>
      <c r="I11" s="4">
        <v>250000</v>
      </c>
      <c r="J11" s="5">
        <v>0</v>
      </c>
      <c r="K11" s="5">
        <v>0</v>
      </c>
      <c r="L11" s="4">
        <f t="shared" si="1"/>
        <v>250000</v>
      </c>
      <c r="M11" s="6">
        <f t="shared" si="2"/>
        <v>0</v>
      </c>
      <c r="N11" s="13" t="s">
        <v>164</v>
      </c>
      <c r="O11" s="13" t="s">
        <v>164</v>
      </c>
      <c r="P11" s="13" t="s">
        <v>164</v>
      </c>
      <c r="Q11" s="3" t="s">
        <v>188</v>
      </c>
    </row>
    <row r="12" spans="1:17" ht="36">
      <c r="A12" s="3" t="s">
        <v>168</v>
      </c>
      <c r="B12" s="3" t="s">
        <v>22</v>
      </c>
      <c r="C12" s="3" t="s">
        <v>23</v>
      </c>
      <c r="D12" s="3" t="s">
        <v>24</v>
      </c>
      <c r="E12" s="3" t="s">
        <v>25</v>
      </c>
      <c r="F12" s="3" t="s">
        <v>41</v>
      </c>
      <c r="G12" s="3" t="s">
        <v>42</v>
      </c>
      <c r="H12" s="3" t="s">
        <v>169</v>
      </c>
      <c r="I12" s="4">
        <v>45000</v>
      </c>
      <c r="J12" s="5">
        <v>0</v>
      </c>
      <c r="K12" s="5">
        <v>7360</v>
      </c>
      <c r="L12" s="4">
        <f t="shared" si="1"/>
        <v>37640</v>
      </c>
      <c r="M12" s="6">
        <f t="shared" si="2"/>
        <v>0.16355555555555557</v>
      </c>
      <c r="N12" s="13" t="s">
        <v>164</v>
      </c>
      <c r="O12" s="13" t="s">
        <v>164</v>
      </c>
      <c r="P12" s="13" t="s">
        <v>164</v>
      </c>
      <c r="Q12" s="3" t="s">
        <v>188</v>
      </c>
    </row>
    <row r="13" spans="1:17" ht="36">
      <c r="A13" s="3" t="s">
        <v>168</v>
      </c>
      <c r="B13" s="3" t="s">
        <v>22</v>
      </c>
      <c r="C13" s="3" t="s">
        <v>23</v>
      </c>
      <c r="D13" s="3" t="s">
        <v>24</v>
      </c>
      <c r="E13" s="3" t="s">
        <v>25</v>
      </c>
      <c r="F13" s="3" t="s">
        <v>43</v>
      </c>
      <c r="G13" s="3" t="s">
        <v>44</v>
      </c>
      <c r="H13" s="3" t="s">
        <v>169</v>
      </c>
      <c r="I13" s="4">
        <v>20000</v>
      </c>
      <c r="J13" s="5">
        <v>0</v>
      </c>
      <c r="K13" s="5">
        <v>5727.63</v>
      </c>
      <c r="L13" s="4">
        <f t="shared" si="1"/>
        <v>14272.369999999999</v>
      </c>
      <c r="M13" s="6">
        <f t="shared" si="2"/>
        <v>0.28638150000000001</v>
      </c>
      <c r="N13" s="13" t="s">
        <v>164</v>
      </c>
      <c r="O13" s="13" t="s">
        <v>164</v>
      </c>
      <c r="P13" s="13" t="s">
        <v>164</v>
      </c>
      <c r="Q13" s="3" t="s">
        <v>188</v>
      </c>
    </row>
    <row r="14" spans="1:17" ht="24">
      <c r="A14" s="3" t="s">
        <v>168</v>
      </c>
      <c r="B14" s="3" t="s">
        <v>22</v>
      </c>
      <c r="C14" s="3" t="s">
        <v>23</v>
      </c>
      <c r="D14" s="3" t="s">
        <v>24</v>
      </c>
      <c r="E14" s="3" t="s">
        <v>25</v>
      </c>
      <c r="F14" s="3" t="s">
        <v>31</v>
      </c>
      <c r="G14" s="3" t="s">
        <v>32</v>
      </c>
      <c r="H14" s="3" t="s">
        <v>169</v>
      </c>
      <c r="I14" s="4">
        <v>35000</v>
      </c>
      <c r="J14" s="5">
        <v>0</v>
      </c>
      <c r="K14" s="5">
        <v>1940</v>
      </c>
      <c r="L14" s="4">
        <f t="shared" si="1"/>
        <v>33060</v>
      </c>
      <c r="M14" s="6">
        <f t="shared" si="2"/>
        <v>5.5428571428571431E-2</v>
      </c>
      <c r="N14" s="13" t="s">
        <v>164</v>
      </c>
      <c r="O14" s="13" t="s">
        <v>164</v>
      </c>
      <c r="P14" s="13" t="s">
        <v>164</v>
      </c>
      <c r="Q14" s="3" t="s">
        <v>188</v>
      </c>
    </row>
    <row r="15" spans="1:17" ht="24">
      <c r="A15" s="3" t="s">
        <v>168</v>
      </c>
      <c r="B15" s="3" t="s">
        <v>22</v>
      </c>
      <c r="C15" s="3" t="s">
        <v>23</v>
      </c>
      <c r="D15" s="3" t="s">
        <v>24</v>
      </c>
      <c r="E15" s="3" t="s">
        <v>25</v>
      </c>
      <c r="F15" s="3" t="s">
        <v>45</v>
      </c>
      <c r="G15" s="3" t="s">
        <v>46</v>
      </c>
      <c r="H15" s="3" t="s">
        <v>169</v>
      </c>
      <c r="I15" s="4">
        <v>10000</v>
      </c>
      <c r="J15" s="5">
        <v>0</v>
      </c>
      <c r="K15" s="5">
        <v>0</v>
      </c>
      <c r="L15" s="4">
        <f t="shared" si="1"/>
        <v>10000</v>
      </c>
      <c r="M15" s="6">
        <f t="shared" si="2"/>
        <v>0</v>
      </c>
      <c r="N15" s="13" t="s">
        <v>164</v>
      </c>
      <c r="O15" s="13" t="s">
        <v>164</v>
      </c>
      <c r="P15" s="13" t="s">
        <v>164</v>
      </c>
      <c r="Q15" s="3" t="s">
        <v>188</v>
      </c>
    </row>
    <row r="16" spans="1:17" ht="24">
      <c r="A16" s="3" t="s">
        <v>168</v>
      </c>
      <c r="B16" s="3" t="s">
        <v>22</v>
      </c>
      <c r="C16" s="3" t="s">
        <v>23</v>
      </c>
      <c r="D16" s="3" t="s">
        <v>24</v>
      </c>
      <c r="E16" s="3" t="s">
        <v>25</v>
      </c>
      <c r="F16" s="3" t="s">
        <v>36</v>
      </c>
      <c r="G16" s="3" t="s">
        <v>37</v>
      </c>
      <c r="H16" s="3" t="s">
        <v>169</v>
      </c>
      <c r="I16" s="4">
        <v>20000</v>
      </c>
      <c r="J16" s="5">
        <v>0</v>
      </c>
      <c r="K16" s="5">
        <v>0</v>
      </c>
      <c r="L16" s="4">
        <f t="shared" si="1"/>
        <v>20000</v>
      </c>
      <c r="M16" s="6">
        <f t="shared" si="2"/>
        <v>0</v>
      </c>
      <c r="N16" s="13" t="s">
        <v>164</v>
      </c>
      <c r="O16" s="13" t="s">
        <v>164</v>
      </c>
      <c r="P16" s="13" t="s">
        <v>164</v>
      </c>
      <c r="Q16" s="3" t="s">
        <v>188</v>
      </c>
    </row>
    <row r="17" spans="1:17" ht="24">
      <c r="A17" s="3" t="s">
        <v>168</v>
      </c>
      <c r="B17" s="3" t="s">
        <v>22</v>
      </c>
      <c r="C17" s="3" t="s">
        <v>23</v>
      </c>
      <c r="D17" s="3" t="s">
        <v>24</v>
      </c>
      <c r="E17" s="3" t="s">
        <v>25</v>
      </c>
      <c r="F17" s="3" t="s">
        <v>47</v>
      </c>
      <c r="G17" s="3" t="s">
        <v>48</v>
      </c>
      <c r="H17" s="3" t="s">
        <v>169</v>
      </c>
      <c r="I17" s="4">
        <v>75000</v>
      </c>
      <c r="J17" s="5">
        <v>0</v>
      </c>
      <c r="K17" s="5">
        <v>11407.21</v>
      </c>
      <c r="L17" s="4">
        <f t="shared" si="1"/>
        <v>63592.79</v>
      </c>
      <c r="M17" s="6">
        <f t="shared" si="2"/>
        <v>0.15209613333333333</v>
      </c>
      <c r="N17" s="13" t="s">
        <v>164</v>
      </c>
      <c r="O17" s="13" t="s">
        <v>164</v>
      </c>
      <c r="P17" s="13" t="s">
        <v>164</v>
      </c>
      <c r="Q17" s="3" t="s">
        <v>188</v>
      </c>
    </row>
    <row r="18" spans="1:17" ht="24">
      <c r="A18" s="3" t="s">
        <v>168</v>
      </c>
      <c r="B18" s="3" t="s">
        <v>22</v>
      </c>
      <c r="C18" s="3" t="s">
        <v>23</v>
      </c>
      <c r="D18" s="3" t="s">
        <v>24</v>
      </c>
      <c r="E18" s="3" t="s">
        <v>25</v>
      </c>
      <c r="F18" s="3" t="s">
        <v>49</v>
      </c>
      <c r="G18" s="3" t="s">
        <v>50</v>
      </c>
      <c r="H18" s="3" t="s">
        <v>169</v>
      </c>
      <c r="I18" s="4">
        <v>45000</v>
      </c>
      <c r="J18" s="5">
        <v>0</v>
      </c>
      <c r="K18" s="5">
        <v>0</v>
      </c>
      <c r="L18" s="4">
        <f t="shared" si="1"/>
        <v>45000</v>
      </c>
      <c r="M18" s="6">
        <f t="shared" si="2"/>
        <v>0</v>
      </c>
      <c r="N18" s="13" t="s">
        <v>164</v>
      </c>
      <c r="O18" s="13" t="s">
        <v>164</v>
      </c>
      <c r="P18" s="13" t="s">
        <v>164</v>
      </c>
      <c r="Q18" s="3" t="s">
        <v>188</v>
      </c>
    </row>
    <row r="19" spans="1:17" ht="36">
      <c r="A19" s="3" t="s">
        <v>170</v>
      </c>
      <c r="B19" s="3" t="s">
        <v>22</v>
      </c>
      <c r="C19" s="3" t="s">
        <v>23</v>
      </c>
      <c r="D19" s="3" t="s">
        <v>24</v>
      </c>
      <c r="E19" s="3" t="s">
        <v>25</v>
      </c>
      <c r="F19" s="3" t="s">
        <v>51</v>
      </c>
      <c r="G19" s="3" t="s">
        <v>52</v>
      </c>
      <c r="H19" s="3" t="s">
        <v>55</v>
      </c>
      <c r="I19" s="4">
        <v>16000</v>
      </c>
      <c r="J19" s="5">
        <v>0</v>
      </c>
      <c r="K19" s="5">
        <v>700</v>
      </c>
      <c r="L19" s="4">
        <f t="shared" si="1"/>
        <v>15300</v>
      </c>
      <c r="M19" s="6">
        <f t="shared" si="2"/>
        <v>4.3749999999999997E-2</v>
      </c>
      <c r="N19" s="13" t="s">
        <v>164</v>
      </c>
      <c r="O19" s="13" t="s">
        <v>164</v>
      </c>
      <c r="P19" s="13" t="s">
        <v>164</v>
      </c>
      <c r="Q19" s="3" t="s">
        <v>188</v>
      </c>
    </row>
    <row r="20" spans="1:17" ht="36">
      <c r="A20" s="3" t="s">
        <v>170</v>
      </c>
      <c r="B20" s="3" t="s">
        <v>22</v>
      </c>
      <c r="C20" s="3" t="s">
        <v>23</v>
      </c>
      <c r="D20" s="3" t="s">
        <v>24</v>
      </c>
      <c r="E20" s="3" t="s">
        <v>25</v>
      </c>
      <c r="F20" s="3" t="s">
        <v>41</v>
      </c>
      <c r="G20" s="3" t="s">
        <v>42</v>
      </c>
      <c r="H20" s="3" t="s">
        <v>55</v>
      </c>
      <c r="I20" s="4">
        <v>29400</v>
      </c>
      <c r="J20" s="5">
        <v>0</v>
      </c>
      <c r="K20" s="5">
        <v>6379.3</v>
      </c>
      <c r="L20" s="4">
        <f t="shared" si="1"/>
        <v>23020.7</v>
      </c>
      <c r="M20" s="6">
        <f t="shared" si="2"/>
        <v>0.21698299319727893</v>
      </c>
      <c r="N20" s="13" t="s">
        <v>164</v>
      </c>
      <c r="O20" s="13" t="s">
        <v>164</v>
      </c>
      <c r="P20" s="13" t="s">
        <v>164</v>
      </c>
      <c r="Q20" s="3" t="s">
        <v>188</v>
      </c>
    </row>
    <row r="21" spans="1:17" ht="24">
      <c r="A21" s="3" t="s">
        <v>170</v>
      </c>
      <c r="B21" s="3" t="s">
        <v>22</v>
      </c>
      <c r="C21" s="3" t="s">
        <v>23</v>
      </c>
      <c r="D21" s="3" t="s">
        <v>24</v>
      </c>
      <c r="E21" s="3" t="s">
        <v>25</v>
      </c>
      <c r="F21" s="3" t="s">
        <v>31</v>
      </c>
      <c r="G21" s="3" t="s">
        <v>32</v>
      </c>
      <c r="H21" s="3" t="s">
        <v>55</v>
      </c>
      <c r="I21" s="4">
        <v>343600</v>
      </c>
      <c r="J21" s="5">
        <v>0</v>
      </c>
      <c r="K21" s="5">
        <v>191870</v>
      </c>
      <c r="L21" s="4">
        <f t="shared" si="1"/>
        <v>151730</v>
      </c>
      <c r="M21" s="6">
        <f t="shared" si="2"/>
        <v>0.55841094295692661</v>
      </c>
      <c r="N21" s="13" t="s">
        <v>164</v>
      </c>
      <c r="O21" s="13" t="s">
        <v>164</v>
      </c>
      <c r="P21" s="13" t="s">
        <v>164</v>
      </c>
      <c r="Q21" s="3" t="s">
        <v>188</v>
      </c>
    </row>
    <row r="22" spans="1:17" ht="24">
      <c r="A22" s="3" t="s">
        <v>170</v>
      </c>
      <c r="B22" s="3" t="s">
        <v>22</v>
      </c>
      <c r="C22" s="3" t="s">
        <v>23</v>
      </c>
      <c r="D22" s="3" t="s">
        <v>24</v>
      </c>
      <c r="E22" s="3" t="s">
        <v>25</v>
      </c>
      <c r="F22" s="3" t="s">
        <v>53</v>
      </c>
      <c r="G22" s="3" t="s">
        <v>54</v>
      </c>
      <c r="H22" s="3" t="s">
        <v>55</v>
      </c>
      <c r="I22" s="4">
        <v>4000</v>
      </c>
      <c r="J22" s="5">
        <v>0</v>
      </c>
      <c r="K22" s="5">
        <v>0</v>
      </c>
      <c r="L22" s="4">
        <f t="shared" si="1"/>
        <v>4000</v>
      </c>
      <c r="M22" s="6">
        <f t="shared" si="2"/>
        <v>0</v>
      </c>
      <c r="N22" s="13" t="s">
        <v>164</v>
      </c>
      <c r="O22" s="13" t="s">
        <v>164</v>
      </c>
      <c r="P22" s="13" t="s">
        <v>164</v>
      </c>
      <c r="Q22" s="3" t="s">
        <v>188</v>
      </c>
    </row>
    <row r="23" spans="1:17" ht="24">
      <c r="A23" s="3" t="s">
        <v>170</v>
      </c>
      <c r="B23" s="3" t="s">
        <v>22</v>
      </c>
      <c r="C23" s="3" t="s">
        <v>23</v>
      </c>
      <c r="D23" s="3" t="s">
        <v>24</v>
      </c>
      <c r="E23" s="3" t="s">
        <v>25</v>
      </c>
      <c r="F23" s="3" t="s">
        <v>38</v>
      </c>
      <c r="G23" s="3" t="s">
        <v>39</v>
      </c>
      <c r="H23" s="3" t="s">
        <v>55</v>
      </c>
      <c r="I23" s="4">
        <v>48000</v>
      </c>
      <c r="J23" s="5">
        <v>0</v>
      </c>
      <c r="K23" s="5">
        <v>0</v>
      </c>
      <c r="L23" s="4">
        <f t="shared" si="1"/>
        <v>48000</v>
      </c>
      <c r="M23" s="6">
        <f t="shared" si="2"/>
        <v>0</v>
      </c>
      <c r="N23" s="13" t="s">
        <v>164</v>
      </c>
      <c r="O23" s="13" t="s">
        <v>164</v>
      </c>
      <c r="P23" s="13" t="s">
        <v>164</v>
      </c>
      <c r="Q23" s="3" t="s">
        <v>188</v>
      </c>
    </row>
    <row r="24" spans="1:17" ht="24">
      <c r="A24" s="3" t="s">
        <v>170</v>
      </c>
      <c r="B24" s="3" t="s">
        <v>22</v>
      </c>
      <c r="C24" s="3" t="s">
        <v>23</v>
      </c>
      <c r="D24" s="3" t="s">
        <v>24</v>
      </c>
      <c r="E24" s="3" t="s">
        <v>25</v>
      </c>
      <c r="F24" s="3" t="s">
        <v>47</v>
      </c>
      <c r="G24" s="3" t="s">
        <v>48</v>
      </c>
      <c r="H24" s="3" t="s">
        <v>55</v>
      </c>
      <c r="I24" s="4">
        <v>59000</v>
      </c>
      <c r="J24" s="5">
        <v>0</v>
      </c>
      <c r="K24" s="5">
        <v>5251.08</v>
      </c>
      <c r="L24" s="4">
        <f t="shared" si="1"/>
        <v>53748.92</v>
      </c>
      <c r="M24" s="6">
        <f t="shared" si="2"/>
        <v>8.9001355932203388E-2</v>
      </c>
      <c r="N24" s="13" t="s">
        <v>164</v>
      </c>
      <c r="O24" s="13" t="s">
        <v>164</v>
      </c>
      <c r="P24" s="13" t="s">
        <v>164</v>
      </c>
      <c r="Q24" s="3" t="s">
        <v>188</v>
      </c>
    </row>
    <row r="25" spans="1:17" ht="24">
      <c r="A25" s="3" t="s">
        <v>171</v>
      </c>
      <c r="B25" s="3" t="s">
        <v>22</v>
      </c>
      <c r="C25" s="3" t="s">
        <v>23</v>
      </c>
      <c r="D25" s="3" t="s">
        <v>56</v>
      </c>
      <c r="E25" s="3" t="s">
        <v>57</v>
      </c>
      <c r="F25" s="3" t="s">
        <v>58</v>
      </c>
      <c r="G25" s="3" t="s">
        <v>59</v>
      </c>
      <c r="H25" s="3" t="s">
        <v>172</v>
      </c>
      <c r="I25" s="4">
        <v>500000</v>
      </c>
      <c r="J25" s="5">
        <v>0</v>
      </c>
      <c r="K25" s="5">
        <v>6810</v>
      </c>
      <c r="L25" s="4">
        <f t="shared" si="1"/>
        <v>493190</v>
      </c>
      <c r="M25" s="6">
        <f t="shared" si="2"/>
        <v>1.362E-2</v>
      </c>
      <c r="N25" s="13" t="s">
        <v>164</v>
      </c>
      <c r="O25" s="13" t="s">
        <v>164</v>
      </c>
      <c r="P25" s="13" t="s">
        <v>164</v>
      </c>
      <c r="Q25" s="3" t="s">
        <v>151</v>
      </c>
    </row>
    <row r="26" spans="1:17" ht="36">
      <c r="A26" s="3" t="s">
        <v>173</v>
      </c>
      <c r="B26" s="3" t="s">
        <v>22</v>
      </c>
      <c r="C26" s="3" t="s">
        <v>23</v>
      </c>
      <c r="D26" s="3" t="s">
        <v>60</v>
      </c>
      <c r="E26" s="3" t="s">
        <v>61</v>
      </c>
      <c r="F26" s="3" t="s">
        <v>62</v>
      </c>
      <c r="G26" s="3" t="s">
        <v>63</v>
      </c>
      <c r="H26" s="3" t="s">
        <v>174</v>
      </c>
      <c r="I26" s="4">
        <v>7000000</v>
      </c>
      <c r="J26" s="5">
        <v>-7000000</v>
      </c>
      <c r="K26" s="5">
        <v>0</v>
      </c>
      <c r="L26" s="4">
        <f>I26+J26-K26</f>
        <v>0</v>
      </c>
      <c r="M26" s="6">
        <f t="shared" si="2"/>
        <v>0</v>
      </c>
      <c r="N26" s="13" t="s">
        <v>164</v>
      </c>
      <c r="O26" s="13" t="s">
        <v>164</v>
      </c>
      <c r="P26" s="13" t="s">
        <v>164</v>
      </c>
      <c r="Q26" s="3" t="s">
        <v>189</v>
      </c>
    </row>
    <row r="27" spans="1:17" ht="36">
      <c r="A27" s="3" t="s">
        <v>175</v>
      </c>
      <c r="B27" s="3" t="s">
        <v>22</v>
      </c>
      <c r="C27" s="3" t="s">
        <v>23</v>
      </c>
      <c r="D27" s="3" t="s">
        <v>64</v>
      </c>
      <c r="E27" s="3" t="s">
        <v>65</v>
      </c>
      <c r="F27" s="3" t="s">
        <v>26</v>
      </c>
      <c r="G27" s="3" t="s">
        <v>19</v>
      </c>
      <c r="H27" s="3" t="s">
        <v>72</v>
      </c>
      <c r="I27" s="4">
        <v>200000</v>
      </c>
      <c r="J27" s="5">
        <v>0</v>
      </c>
      <c r="K27" s="5">
        <v>0</v>
      </c>
      <c r="L27" s="4">
        <f t="shared" ref="L27:L74" si="3">I27+J27-K27</f>
        <v>200000</v>
      </c>
      <c r="M27" s="6">
        <f t="shared" si="2"/>
        <v>0</v>
      </c>
      <c r="N27" s="13" t="s">
        <v>164</v>
      </c>
      <c r="O27" s="13" t="s">
        <v>164</v>
      </c>
      <c r="P27" s="13" t="s">
        <v>164</v>
      </c>
      <c r="Q27" s="3" t="s">
        <v>188</v>
      </c>
    </row>
    <row r="28" spans="1:17" ht="66" customHeight="1">
      <c r="A28" s="3" t="s">
        <v>175</v>
      </c>
      <c r="B28" s="3" t="s">
        <v>22</v>
      </c>
      <c r="C28" s="3" t="s">
        <v>23</v>
      </c>
      <c r="D28" s="3" t="s">
        <v>64</v>
      </c>
      <c r="E28" s="3" t="s">
        <v>65</v>
      </c>
      <c r="F28" s="3" t="s">
        <v>66</v>
      </c>
      <c r="G28" s="3" t="s">
        <v>67</v>
      </c>
      <c r="H28" s="3" t="s">
        <v>72</v>
      </c>
      <c r="I28" s="4">
        <v>15511000</v>
      </c>
      <c r="J28" s="5">
        <v>-9150000</v>
      </c>
      <c r="K28" s="5">
        <v>661400</v>
      </c>
      <c r="L28" s="4">
        <f t="shared" si="3"/>
        <v>5699600</v>
      </c>
      <c r="M28" s="6">
        <f t="shared" si="2"/>
        <v>4.2640706595319454E-2</v>
      </c>
      <c r="N28" s="13" t="s">
        <v>164</v>
      </c>
      <c r="O28" s="13" t="s">
        <v>164</v>
      </c>
      <c r="P28" s="13" t="s">
        <v>164</v>
      </c>
      <c r="Q28" s="3" t="s">
        <v>190</v>
      </c>
    </row>
    <row r="29" spans="1:17" ht="36">
      <c r="A29" s="3" t="s">
        <v>175</v>
      </c>
      <c r="B29" s="3" t="s">
        <v>22</v>
      </c>
      <c r="C29" s="3" t="s">
        <v>23</v>
      </c>
      <c r="D29" s="3" t="s">
        <v>64</v>
      </c>
      <c r="E29" s="3" t="s">
        <v>65</v>
      </c>
      <c r="F29" s="3" t="s">
        <v>51</v>
      </c>
      <c r="G29" s="3" t="s">
        <v>52</v>
      </c>
      <c r="H29" s="3" t="s">
        <v>72</v>
      </c>
      <c r="I29" s="4">
        <v>92000</v>
      </c>
      <c r="J29" s="5">
        <v>0</v>
      </c>
      <c r="K29" s="5">
        <v>0</v>
      </c>
      <c r="L29" s="4">
        <f t="shared" si="3"/>
        <v>92000</v>
      </c>
      <c r="M29" s="6">
        <f t="shared" si="2"/>
        <v>0</v>
      </c>
      <c r="N29" s="13" t="s">
        <v>164</v>
      </c>
      <c r="O29" s="13" t="s">
        <v>164</v>
      </c>
      <c r="P29" s="13" t="s">
        <v>164</v>
      </c>
      <c r="Q29" s="3" t="s">
        <v>188</v>
      </c>
    </row>
    <row r="30" spans="1:17" ht="72">
      <c r="A30" s="3" t="s">
        <v>175</v>
      </c>
      <c r="B30" s="3" t="s">
        <v>22</v>
      </c>
      <c r="C30" s="3" t="s">
        <v>23</v>
      </c>
      <c r="D30" s="3" t="s">
        <v>64</v>
      </c>
      <c r="E30" s="3" t="s">
        <v>65</v>
      </c>
      <c r="F30" s="3" t="s">
        <v>62</v>
      </c>
      <c r="G30" s="3" t="s">
        <v>63</v>
      </c>
      <c r="H30" s="3" t="s">
        <v>72</v>
      </c>
      <c r="I30" s="4">
        <v>33670000</v>
      </c>
      <c r="J30" s="5">
        <v>-13570000</v>
      </c>
      <c r="K30" s="5">
        <v>16118801.619999999</v>
      </c>
      <c r="L30" s="4">
        <f t="shared" si="3"/>
        <v>3981198.3800000008</v>
      </c>
      <c r="M30" s="6">
        <f t="shared" si="2"/>
        <v>0.47872888684288684</v>
      </c>
      <c r="N30" s="13" t="s">
        <v>164</v>
      </c>
      <c r="O30" s="13" t="s">
        <v>164</v>
      </c>
      <c r="P30" s="13" t="s">
        <v>164</v>
      </c>
      <c r="Q30" s="3" t="s">
        <v>191</v>
      </c>
    </row>
    <row r="31" spans="1:17" ht="36">
      <c r="A31" s="3" t="s">
        <v>175</v>
      </c>
      <c r="B31" s="3" t="s">
        <v>22</v>
      </c>
      <c r="C31" s="3" t="s">
        <v>23</v>
      </c>
      <c r="D31" s="3" t="s">
        <v>64</v>
      </c>
      <c r="E31" s="3" t="s">
        <v>65</v>
      </c>
      <c r="F31" s="3" t="s">
        <v>68</v>
      </c>
      <c r="G31" s="3" t="s">
        <v>69</v>
      </c>
      <c r="H31" s="3" t="s">
        <v>72</v>
      </c>
      <c r="I31" s="4">
        <v>109000</v>
      </c>
      <c r="J31" s="5">
        <v>0</v>
      </c>
      <c r="K31" s="5">
        <v>0</v>
      </c>
      <c r="L31" s="4">
        <f t="shared" si="3"/>
        <v>109000</v>
      </c>
      <c r="M31" s="6">
        <f t="shared" si="2"/>
        <v>0</v>
      </c>
      <c r="N31" s="13" t="s">
        <v>164</v>
      </c>
      <c r="O31" s="13" t="s">
        <v>164</v>
      </c>
      <c r="P31" s="13" t="s">
        <v>164</v>
      </c>
      <c r="Q31" s="3" t="s">
        <v>188</v>
      </c>
    </row>
    <row r="32" spans="1:17" ht="36">
      <c r="A32" s="3" t="s">
        <v>175</v>
      </c>
      <c r="B32" s="3" t="s">
        <v>22</v>
      </c>
      <c r="C32" s="3" t="s">
        <v>23</v>
      </c>
      <c r="D32" s="3" t="s">
        <v>64</v>
      </c>
      <c r="E32" s="3" t="s">
        <v>65</v>
      </c>
      <c r="F32" s="3" t="s">
        <v>41</v>
      </c>
      <c r="G32" s="3" t="s">
        <v>42</v>
      </c>
      <c r="H32" s="3" t="s">
        <v>72</v>
      </c>
      <c r="I32" s="4">
        <v>198000</v>
      </c>
      <c r="J32" s="5">
        <v>0</v>
      </c>
      <c r="K32" s="5">
        <v>0</v>
      </c>
      <c r="L32" s="4">
        <f t="shared" si="3"/>
        <v>198000</v>
      </c>
      <c r="M32" s="6">
        <f t="shared" si="2"/>
        <v>0</v>
      </c>
      <c r="N32" s="13" t="s">
        <v>164</v>
      </c>
      <c r="O32" s="13" t="s">
        <v>164</v>
      </c>
      <c r="P32" s="13" t="s">
        <v>164</v>
      </c>
      <c r="Q32" s="3" t="s">
        <v>188</v>
      </c>
    </row>
    <row r="33" spans="1:17" ht="36">
      <c r="A33" s="3" t="s">
        <v>175</v>
      </c>
      <c r="B33" s="3" t="s">
        <v>22</v>
      </c>
      <c r="C33" s="3" t="s">
        <v>23</v>
      </c>
      <c r="D33" s="3" t="s">
        <v>64</v>
      </c>
      <c r="E33" s="3" t="s">
        <v>65</v>
      </c>
      <c r="F33" s="3" t="s">
        <v>43</v>
      </c>
      <c r="G33" s="3" t="s">
        <v>44</v>
      </c>
      <c r="H33" s="3" t="s">
        <v>72</v>
      </c>
      <c r="I33" s="4">
        <v>10000</v>
      </c>
      <c r="J33" s="5">
        <v>0</v>
      </c>
      <c r="K33" s="5">
        <v>0</v>
      </c>
      <c r="L33" s="4">
        <f t="shared" si="3"/>
        <v>10000</v>
      </c>
      <c r="M33" s="6">
        <f t="shared" si="2"/>
        <v>0</v>
      </c>
      <c r="N33" s="13" t="s">
        <v>164</v>
      </c>
      <c r="O33" s="13" t="s">
        <v>164</v>
      </c>
      <c r="P33" s="13" t="s">
        <v>164</v>
      </c>
      <c r="Q33" s="3" t="s">
        <v>188</v>
      </c>
    </row>
    <row r="34" spans="1:17" ht="36">
      <c r="A34" s="3" t="s">
        <v>175</v>
      </c>
      <c r="B34" s="3" t="s">
        <v>22</v>
      </c>
      <c r="C34" s="3" t="s">
        <v>23</v>
      </c>
      <c r="D34" s="3" t="s">
        <v>64</v>
      </c>
      <c r="E34" s="3" t="s">
        <v>65</v>
      </c>
      <c r="F34" s="3" t="s">
        <v>70</v>
      </c>
      <c r="G34" s="3" t="s">
        <v>71</v>
      </c>
      <c r="H34" s="3" t="s">
        <v>72</v>
      </c>
      <c r="I34" s="4">
        <v>480000</v>
      </c>
      <c r="J34" s="5">
        <v>0</v>
      </c>
      <c r="K34" s="5">
        <v>0</v>
      </c>
      <c r="L34" s="4">
        <f t="shared" si="3"/>
        <v>480000</v>
      </c>
      <c r="M34" s="6">
        <f t="shared" si="2"/>
        <v>0</v>
      </c>
      <c r="N34" s="13" t="s">
        <v>164</v>
      </c>
      <c r="O34" s="13" t="s">
        <v>164</v>
      </c>
      <c r="P34" s="13" t="s">
        <v>164</v>
      </c>
      <c r="Q34" s="3" t="s">
        <v>188</v>
      </c>
    </row>
    <row r="35" spans="1:17" ht="36">
      <c r="A35" s="3" t="s">
        <v>175</v>
      </c>
      <c r="B35" s="3" t="s">
        <v>22</v>
      </c>
      <c r="C35" s="3" t="s">
        <v>23</v>
      </c>
      <c r="D35" s="3" t="s">
        <v>64</v>
      </c>
      <c r="E35" s="3" t="s">
        <v>65</v>
      </c>
      <c r="F35" s="3" t="s">
        <v>47</v>
      </c>
      <c r="G35" s="3" t="s">
        <v>48</v>
      </c>
      <c r="H35" s="3" t="s">
        <v>72</v>
      </c>
      <c r="I35" s="4">
        <v>30000</v>
      </c>
      <c r="J35" s="5">
        <v>0</v>
      </c>
      <c r="K35" s="5">
        <v>0</v>
      </c>
      <c r="L35" s="4">
        <f t="shared" si="3"/>
        <v>30000</v>
      </c>
      <c r="M35" s="6">
        <f t="shared" si="2"/>
        <v>0</v>
      </c>
      <c r="N35" s="13" t="s">
        <v>164</v>
      </c>
      <c r="O35" s="13" t="s">
        <v>164</v>
      </c>
      <c r="P35" s="13" t="s">
        <v>164</v>
      </c>
      <c r="Q35" s="3" t="s">
        <v>188</v>
      </c>
    </row>
    <row r="36" spans="1:17" ht="36">
      <c r="A36" s="3" t="s">
        <v>73</v>
      </c>
      <c r="B36" s="3" t="s">
        <v>22</v>
      </c>
      <c r="C36" s="3" t="s">
        <v>23</v>
      </c>
      <c r="D36" s="3" t="s">
        <v>56</v>
      </c>
      <c r="E36" s="3" t="s">
        <v>57</v>
      </c>
      <c r="F36" s="3" t="s">
        <v>66</v>
      </c>
      <c r="G36" s="3" t="s">
        <v>67</v>
      </c>
      <c r="H36" s="3" t="s">
        <v>87</v>
      </c>
      <c r="I36" s="4">
        <v>100000</v>
      </c>
      <c r="J36" s="5">
        <v>0</v>
      </c>
      <c r="K36" s="5">
        <v>0</v>
      </c>
      <c r="L36" s="4">
        <f t="shared" si="3"/>
        <v>100000</v>
      </c>
      <c r="M36" s="6">
        <f t="shared" si="2"/>
        <v>0</v>
      </c>
      <c r="N36" s="13" t="s">
        <v>164</v>
      </c>
      <c r="O36" s="13" t="s">
        <v>164</v>
      </c>
      <c r="P36" s="13" t="s">
        <v>164</v>
      </c>
      <c r="Q36" s="3" t="s">
        <v>188</v>
      </c>
    </row>
    <row r="37" spans="1:17" ht="36">
      <c r="A37" s="3" t="s">
        <v>73</v>
      </c>
      <c r="B37" s="3" t="s">
        <v>22</v>
      </c>
      <c r="C37" s="3" t="s">
        <v>23</v>
      </c>
      <c r="D37" s="3" t="s">
        <v>56</v>
      </c>
      <c r="E37" s="3" t="s">
        <v>57</v>
      </c>
      <c r="F37" s="3" t="s">
        <v>51</v>
      </c>
      <c r="G37" s="3" t="s">
        <v>52</v>
      </c>
      <c r="H37" s="3" t="s">
        <v>87</v>
      </c>
      <c r="I37" s="4">
        <v>110000</v>
      </c>
      <c r="J37" s="5">
        <v>0</v>
      </c>
      <c r="K37" s="5">
        <v>0</v>
      </c>
      <c r="L37" s="4">
        <f t="shared" si="3"/>
        <v>110000</v>
      </c>
      <c r="M37" s="6">
        <f t="shared" si="2"/>
        <v>0</v>
      </c>
      <c r="N37" s="13" t="s">
        <v>164</v>
      </c>
      <c r="O37" s="13" t="s">
        <v>164</v>
      </c>
      <c r="P37" s="13" t="s">
        <v>164</v>
      </c>
      <c r="Q37" s="3" t="s">
        <v>188</v>
      </c>
    </row>
    <row r="38" spans="1:17" ht="54.75" customHeight="1">
      <c r="A38" s="3" t="s">
        <v>176</v>
      </c>
      <c r="B38" s="3" t="s">
        <v>22</v>
      </c>
      <c r="C38" s="3" t="s">
        <v>23</v>
      </c>
      <c r="D38" s="3" t="s">
        <v>56</v>
      </c>
      <c r="E38" s="3" t="s">
        <v>57</v>
      </c>
      <c r="F38" s="3" t="s">
        <v>74</v>
      </c>
      <c r="G38" s="3" t="s">
        <v>69</v>
      </c>
      <c r="H38" s="3" t="s">
        <v>87</v>
      </c>
      <c r="I38" s="4">
        <v>3682000</v>
      </c>
      <c r="J38" s="5">
        <v>-200000</v>
      </c>
      <c r="K38" s="5">
        <v>2363011.2999999998</v>
      </c>
      <c r="L38" s="4">
        <f t="shared" si="3"/>
        <v>1118988.7000000002</v>
      </c>
      <c r="M38" s="6">
        <f t="shared" si="2"/>
        <v>0.64177384573601304</v>
      </c>
      <c r="N38" s="13" t="s">
        <v>164</v>
      </c>
      <c r="O38" s="13" t="s">
        <v>164</v>
      </c>
      <c r="P38" s="13" t="s">
        <v>164</v>
      </c>
      <c r="Q38" s="3" t="s">
        <v>192</v>
      </c>
    </row>
    <row r="39" spans="1:17" ht="54.75" customHeight="1">
      <c r="A39" s="3" t="s">
        <v>73</v>
      </c>
      <c r="B39" s="3" t="s">
        <v>22</v>
      </c>
      <c r="C39" s="3" t="s">
        <v>23</v>
      </c>
      <c r="D39" s="3" t="s">
        <v>56</v>
      </c>
      <c r="E39" s="3" t="s">
        <v>57</v>
      </c>
      <c r="F39" s="3" t="s">
        <v>75</v>
      </c>
      <c r="G39" s="3" t="s">
        <v>76</v>
      </c>
      <c r="H39" s="3" t="s">
        <v>87</v>
      </c>
      <c r="I39" s="4">
        <v>5238000</v>
      </c>
      <c r="J39" s="5">
        <v>-1400000</v>
      </c>
      <c r="K39" s="5">
        <v>323000</v>
      </c>
      <c r="L39" s="4">
        <f t="shared" si="3"/>
        <v>3515000</v>
      </c>
      <c r="M39" s="6">
        <f t="shared" si="2"/>
        <v>6.1664757541046201E-2</v>
      </c>
      <c r="N39" s="13" t="s">
        <v>164</v>
      </c>
      <c r="O39" s="13" t="s">
        <v>164</v>
      </c>
      <c r="P39" s="13" t="s">
        <v>164</v>
      </c>
      <c r="Q39" s="3" t="s">
        <v>193</v>
      </c>
    </row>
    <row r="40" spans="1:17" ht="24">
      <c r="A40" s="3" t="s">
        <v>73</v>
      </c>
      <c r="B40" s="3" t="s">
        <v>22</v>
      </c>
      <c r="C40" s="3" t="s">
        <v>23</v>
      </c>
      <c r="D40" s="3" t="s">
        <v>56</v>
      </c>
      <c r="E40" s="3" t="s">
        <v>57</v>
      </c>
      <c r="F40" s="3" t="s">
        <v>68</v>
      </c>
      <c r="G40" s="3" t="s">
        <v>69</v>
      </c>
      <c r="H40" s="3" t="s">
        <v>87</v>
      </c>
      <c r="I40" s="4">
        <v>500000</v>
      </c>
      <c r="J40" s="5">
        <v>0</v>
      </c>
      <c r="K40" s="5">
        <v>0</v>
      </c>
      <c r="L40" s="4">
        <f t="shared" si="3"/>
        <v>500000</v>
      </c>
      <c r="M40" s="6">
        <f t="shared" si="2"/>
        <v>0</v>
      </c>
      <c r="N40" s="13" t="s">
        <v>164</v>
      </c>
      <c r="O40" s="13" t="s">
        <v>164</v>
      </c>
      <c r="P40" s="13" t="s">
        <v>164</v>
      </c>
      <c r="Q40" s="3" t="s">
        <v>161</v>
      </c>
    </row>
    <row r="41" spans="1:17" ht="32.25" customHeight="1">
      <c r="A41" s="3" t="s">
        <v>73</v>
      </c>
      <c r="B41" s="3" t="s">
        <v>22</v>
      </c>
      <c r="C41" s="3" t="s">
        <v>23</v>
      </c>
      <c r="D41" s="3" t="s">
        <v>56</v>
      </c>
      <c r="E41" s="3" t="s">
        <v>57</v>
      </c>
      <c r="F41" s="3" t="s">
        <v>77</v>
      </c>
      <c r="G41" s="3" t="s">
        <v>78</v>
      </c>
      <c r="H41" s="3" t="s">
        <v>87</v>
      </c>
      <c r="I41" s="4">
        <v>900000</v>
      </c>
      <c r="J41" s="5">
        <v>-900000</v>
      </c>
      <c r="K41" s="5">
        <v>0</v>
      </c>
      <c r="L41" s="4">
        <f t="shared" si="3"/>
        <v>0</v>
      </c>
      <c r="M41" s="6">
        <f t="shared" si="2"/>
        <v>0</v>
      </c>
      <c r="N41" s="13" t="s">
        <v>164</v>
      </c>
      <c r="O41" s="13" t="s">
        <v>164</v>
      </c>
      <c r="P41" s="13" t="s">
        <v>164</v>
      </c>
      <c r="Q41" s="3" t="s">
        <v>194</v>
      </c>
    </row>
    <row r="42" spans="1:17" ht="36">
      <c r="A42" s="3" t="s">
        <v>73</v>
      </c>
      <c r="B42" s="3" t="s">
        <v>22</v>
      </c>
      <c r="C42" s="3" t="s">
        <v>23</v>
      </c>
      <c r="D42" s="3" t="s">
        <v>56</v>
      </c>
      <c r="E42" s="3" t="s">
        <v>57</v>
      </c>
      <c r="F42" s="3" t="s">
        <v>79</v>
      </c>
      <c r="G42" s="3" t="s">
        <v>80</v>
      </c>
      <c r="H42" s="3" t="s">
        <v>87</v>
      </c>
      <c r="I42" s="4">
        <v>10000000</v>
      </c>
      <c r="J42" s="5">
        <v>-2300000</v>
      </c>
      <c r="K42" s="5">
        <v>0</v>
      </c>
      <c r="L42" s="4">
        <f t="shared" si="3"/>
        <v>7700000</v>
      </c>
      <c r="M42" s="6">
        <f t="shared" si="2"/>
        <v>0</v>
      </c>
      <c r="N42" s="13" t="s">
        <v>164</v>
      </c>
      <c r="O42" s="13" t="s">
        <v>164</v>
      </c>
      <c r="P42" s="13" t="s">
        <v>164</v>
      </c>
      <c r="Q42" s="3" t="s">
        <v>195</v>
      </c>
    </row>
    <row r="43" spans="1:17" ht="24">
      <c r="A43" s="3" t="s">
        <v>73</v>
      </c>
      <c r="B43" s="3" t="s">
        <v>22</v>
      </c>
      <c r="C43" s="3" t="s">
        <v>23</v>
      </c>
      <c r="D43" s="3" t="s">
        <v>56</v>
      </c>
      <c r="E43" s="3" t="s">
        <v>57</v>
      </c>
      <c r="F43" s="3" t="s">
        <v>81</v>
      </c>
      <c r="G43" s="3" t="s">
        <v>82</v>
      </c>
      <c r="H43" s="3" t="s">
        <v>87</v>
      </c>
      <c r="I43" s="4">
        <v>800000</v>
      </c>
      <c r="J43" s="5">
        <v>0</v>
      </c>
      <c r="K43" s="5">
        <v>0</v>
      </c>
      <c r="L43" s="4">
        <f t="shared" si="3"/>
        <v>800000</v>
      </c>
      <c r="M43" s="6">
        <f t="shared" si="2"/>
        <v>0</v>
      </c>
      <c r="N43" s="13" t="s">
        <v>164</v>
      </c>
      <c r="O43" s="13" t="s">
        <v>164</v>
      </c>
      <c r="P43" s="13" t="s">
        <v>164</v>
      </c>
      <c r="Q43" s="3" t="s">
        <v>188</v>
      </c>
    </row>
    <row r="44" spans="1:17" ht="36">
      <c r="A44" s="3" t="s">
        <v>73</v>
      </c>
      <c r="B44" s="3" t="s">
        <v>22</v>
      </c>
      <c r="C44" s="3" t="s">
        <v>23</v>
      </c>
      <c r="D44" s="3" t="s">
        <v>56</v>
      </c>
      <c r="E44" s="3" t="s">
        <v>57</v>
      </c>
      <c r="F44" s="3" t="s">
        <v>83</v>
      </c>
      <c r="G44" s="3" t="s">
        <v>84</v>
      </c>
      <c r="H44" s="3" t="s">
        <v>87</v>
      </c>
      <c r="I44" s="4">
        <v>1100000</v>
      </c>
      <c r="J44" s="5">
        <v>0</v>
      </c>
      <c r="K44" s="5">
        <v>0</v>
      </c>
      <c r="L44" s="4">
        <f t="shared" si="3"/>
        <v>1100000</v>
      </c>
      <c r="M44" s="6">
        <f t="shared" si="2"/>
        <v>0</v>
      </c>
      <c r="N44" s="13" t="s">
        <v>164</v>
      </c>
      <c r="O44" s="13" t="s">
        <v>164</v>
      </c>
      <c r="P44" s="13" t="s">
        <v>164</v>
      </c>
      <c r="Q44" s="3" t="s">
        <v>188</v>
      </c>
    </row>
    <row r="45" spans="1:17" ht="36">
      <c r="A45" s="3" t="s">
        <v>73</v>
      </c>
      <c r="B45" s="3" t="s">
        <v>22</v>
      </c>
      <c r="C45" s="3" t="s">
        <v>23</v>
      </c>
      <c r="D45" s="3" t="s">
        <v>56</v>
      </c>
      <c r="E45" s="3" t="s">
        <v>57</v>
      </c>
      <c r="F45" s="3" t="s">
        <v>41</v>
      </c>
      <c r="G45" s="3" t="s">
        <v>42</v>
      </c>
      <c r="H45" s="3" t="s">
        <v>87</v>
      </c>
      <c r="I45" s="4">
        <v>660000</v>
      </c>
      <c r="J45" s="5">
        <v>0</v>
      </c>
      <c r="K45" s="5">
        <v>45837.8</v>
      </c>
      <c r="L45" s="4">
        <f t="shared" si="3"/>
        <v>614162.19999999995</v>
      </c>
      <c r="M45" s="6">
        <f t="shared" si="2"/>
        <v>6.9451212121212122E-2</v>
      </c>
      <c r="N45" s="13" t="s">
        <v>164</v>
      </c>
      <c r="O45" s="13" t="s">
        <v>164</v>
      </c>
      <c r="P45" s="13" t="s">
        <v>164</v>
      </c>
      <c r="Q45" s="3" t="s">
        <v>154</v>
      </c>
    </row>
    <row r="46" spans="1:17" ht="24">
      <c r="A46" s="3" t="s">
        <v>73</v>
      </c>
      <c r="B46" s="3" t="s">
        <v>22</v>
      </c>
      <c r="C46" s="3" t="s">
        <v>23</v>
      </c>
      <c r="D46" s="3" t="s">
        <v>56</v>
      </c>
      <c r="E46" s="3" t="s">
        <v>57</v>
      </c>
      <c r="F46" s="3" t="s">
        <v>85</v>
      </c>
      <c r="G46" s="3" t="s">
        <v>86</v>
      </c>
      <c r="H46" s="3" t="s">
        <v>87</v>
      </c>
      <c r="I46" s="4">
        <v>900000</v>
      </c>
      <c r="J46" s="5">
        <v>0</v>
      </c>
      <c r="K46" s="5">
        <v>900000</v>
      </c>
      <c r="L46" s="4">
        <f t="shared" si="3"/>
        <v>0</v>
      </c>
      <c r="M46" s="6">
        <f t="shared" si="2"/>
        <v>1</v>
      </c>
      <c r="N46" s="13" t="s">
        <v>164</v>
      </c>
      <c r="O46" s="13" t="s">
        <v>164</v>
      </c>
      <c r="P46" s="13" t="s">
        <v>164</v>
      </c>
      <c r="Q46" s="3" t="s">
        <v>152</v>
      </c>
    </row>
    <row r="47" spans="1:17" ht="24">
      <c r="A47" s="3" t="s">
        <v>73</v>
      </c>
      <c r="B47" s="3" t="s">
        <v>22</v>
      </c>
      <c r="C47" s="3" t="s">
        <v>23</v>
      </c>
      <c r="D47" s="3" t="s">
        <v>56</v>
      </c>
      <c r="E47" s="3" t="s">
        <v>57</v>
      </c>
      <c r="F47" s="3" t="s">
        <v>47</v>
      </c>
      <c r="G47" s="3" t="s">
        <v>48</v>
      </c>
      <c r="H47" s="3" t="s">
        <v>87</v>
      </c>
      <c r="I47" s="4">
        <v>100000</v>
      </c>
      <c r="J47" s="5">
        <v>0</v>
      </c>
      <c r="K47" s="5">
        <v>1644.4</v>
      </c>
      <c r="L47" s="4">
        <f t="shared" si="3"/>
        <v>98355.6</v>
      </c>
      <c r="M47" s="6">
        <f t="shared" si="2"/>
        <v>1.6444E-2</v>
      </c>
      <c r="N47" s="13" t="s">
        <v>164</v>
      </c>
      <c r="O47" s="13" t="s">
        <v>164</v>
      </c>
      <c r="P47" s="13" t="s">
        <v>164</v>
      </c>
      <c r="Q47" s="3" t="s">
        <v>153</v>
      </c>
    </row>
    <row r="48" spans="1:17" ht="48">
      <c r="A48" s="14" t="s">
        <v>177</v>
      </c>
      <c r="B48" s="14" t="s">
        <v>22</v>
      </c>
      <c r="C48" s="14" t="s">
        <v>95</v>
      </c>
      <c r="D48" s="14" t="s">
        <v>96</v>
      </c>
      <c r="E48" s="14" t="s">
        <v>97</v>
      </c>
      <c r="F48" s="14" t="s">
        <v>27</v>
      </c>
      <c r="G48" s="14" t="s">
        <v>20</v>
      </c>
      <c r="H48" s="14" t="s">
        <v>109</v>
      </c>
      <c r="I48" s="7">
        <v>30000</v>
      </c>
      <c r="J48" s="5">
        <v>0</v>
      </c>
      <c r="K48" s="5">
        <v>0</v>
      </c>
      <c r="L48" s="4">
        <f t="shared" si="3"/>
        <v>30000</v>
      </c>
      <c r="M48" s="6">
        <f t="shared" si="2"/>
        <v>0</v>
      </c>
      <c r="N48" s="13" t="s">
        <v>164</v>
      </c>
      <c r="O48" s="13" t="s">
        <v>164</v>
      </c>
      <c r="P48" s="13" t="s">
        <v>164</v>
      </c>
      <c r="Q48" s="3" t="s">
        <v>183</v>
      </c>
    </row>
    <row r="49" spans="1:17" ht="60">
      <c r="A49" s="14" t="s">
        <v>88</v>
      </c>
      <c r="B49" s="14" t="s">
        <v>22</v>
      </c>
      <c r="C49" s="14" t="s">
        <v>95</v>
      </c>
      <c r="D49" s="14" t="s">
        <v>96</v>
      </c>
      <c r="E49" s="14" t="s">
        <v>97</v>
      </c>
      <c r="F49" s="14" t="s">
        <v>98</v>
      </c>
      <c r="G49" s="14" t="s">
        <v>99</v>
      </c>
      <c r="H49" s="14" t="s">
        <v>88</v>
      </c>
      <c r="I49" s="7">
        <v>230000</v>
      </c>
      <c r="J49" s="5">
        <v>0</v>
      </c>
      <c r="K49" s="5">
        <v>0</v>
      </c>
      <c r="L49" s="4">
        <f t="shared" si="3"/>
        <v>230000</v>
      </c>
      <c r="M49" s="6">
        <f t="shared" si="2"/>
        <v>0</v>
      </c>
      <c r="N49" s="13" t="s">
        <v>164</v>
      </c>
      <c r="O49" s="13" t="s">
        <v>164</v>
      </c>
      <c r="P49" s="13" t="s">
        <v>164</v>
      </c>
      <c r="Q49" s="3" t="s">
        <v>188</v>
      </c>
    </row>
    <row r="50" spans="1:17" ht="108">
      <c r="A50" s="14" t="s">
        <v>89</v>
      </c>
      <c r="B50" s="14" t="s">
        <v>22</v>
      </c>
      <c r="C50" s="14" t="s">
        <v>95</v>
      </c>
      <c r="D50" s="14" t="s">
        <v>100</v>
      </c>
      <c r="E50" s="14" t="s">
        <v>101</v>
      </c>
      <c r="F50" s="14" t="s">
        <v>27</v>
      </c>
      <c r="G50" s="14" t="s">
        <v>20</v>
      </c>
      <c r="H50" s="14" t="s">
        <v>110</v>
      </c>
      <c r="I50" s="7">
        <v>1550</v>
      </c>
      <c r="J50" s="5">
        <v>0</v>
      </c>
      <c r="K50" s="15">
        <v>1550</v>
      </c>
      <c r="L50" s="4">
        <f t="shared" si="3"/>
        <v>0</v>
      </c>
      <c r="M50" s="6">
        <f t="shared" si="2"/>
        <v>1</v>
      </c>
      <c r="N50" s="13" t="s">
        <v>164</v>
      </c>
      <c r="O50" s="13" t="s">
        <v>164</v>
      </c>
      <c r="P50" s="13" t="s">
        <v>164</v>
      </c>
      <c r="Q50" s="3" t="s">
        <v>158</v>
      </c>
    </row>
    <row r="51" spans="1:17" ht="108">
      <c r="A51" s="14" t="s">
        <v>89</v>
      </c>
      <c r="B51" s="14" t="s">
        <v>22</v>
      </c>
      <c r="C51" s="14" t="s">
        <v>95</v>
      </c>
      <c r="D51" s="14" t="s">
        <v>100</v>
      </c>
      <c r="E51" s="14" t="s">
        <v>101</v>
      </c>
      <c r="F51" s="14" t="s">
        <v>27</v>
      </c>
      <c r="G51" s="14" t="s">
        <v>20</v>
      </c>
      <c r="H51" s="14" t="s">
        <v>111</v>
      </c>
      <c r="I51" s="7">
        <v>11600</v>
      </c>
      <c r="J51" s="5">
        <v>0</v>
      </c>
      <c r="K51" s="15">
        <v>11600</v>
      </c>
      <c r="L51" s="4">
        <f t="shared" si="3"/>
        <v>0</v>
      </c>
      <c r="M51" s="6">
        <f t="shared" si="2"/>
        <v>1</v>
      </c>
      <c r="N51" s="13" t="s">
        <v>164</v>
      </c>
      <c r="O51" s="13" t="s">
        <v>164</v>
      </c>
      <c r="P51" s="13" t="s">
        <v>164</v>
      </c>
      <c r="Q51" s="3" t="s">
        <v>157</v>
      </c>
    </row>
    <row r="52" spans="1:17" ht="36">
      <c r="A52" s="14" t="s">
        <v>90</v>
      </c>
      <c r="B52" s="14" t="s">
        <v>22</v>
      </c>
      <c r="C52" s="14" t="s">
        <v>95</v>
      </c>
      <c r="D52" s="14" t="s">
        <v>100</v>
      </c>
      <c r="E52" s="14" t="s">
        <v>101</v>
      </c>
      <c r="F52" s="14" t="s">
        <v>81</v>
      </c>
      <c r="G52" s="14" t="s">
        <v>82</v>
      </c>
      <c r="H52" s="14" t="s">
        <v>112</v>
      </c>
      <c r="I52" s="7">
        <v>68000</v>
      </c>
      <c r="J52" s="5">
        <v>0</v>
      </c>
      <c r="K52" s="5">
        <v>0</v>
      </c>
      <c r="L52" s="4">
        <f t="shared" si="3"/>
        <v>68000</v>
      </c>
      <c r="M52" s="6">
        <f t="shared" si="2"/>
        <v>0</v>
      </c>
      <c r="N52" s="13" t="s">
        <v>164</v>
      </c>
      <c r="O52" s="13" t="s">
        <v>164</v>
      </c>
      <c r="P52" s="13" t="s">
        <v>164</v>
      </c>
      <c r="Q52" s="3" t="s">
        <v>188</v>
      </c>
    </row>
    <row r="53" spans="1:17" ht="48">
      <c r="A53" s="14" t="s">
        <v>91</v>
      </c>
      <c r="B53" s="14" t="s">
        <v>22</v>
      </c>
      <c r="C53" s="14" t="s">
        <v>95</v>
      </c>
      <c r="D53" s="14" t="s">
        <v>56</v>
      </c>
      <c r="E53" s="14" t="s">
        <v>57</v>
      </c>
      <c r="F53" s="14" t="s">
        <v>27</v>
      </c>
      <c r="G53" s="14" t="s">
        <v>20</v>
      </c>
      <c r="H53" s="14" t="s">
        <v>113</v>
      </c>
      <c r="I53" s="7">
        <v>40000</v>
      </c>
      <c r="J53" s="5">
        <v>0</v>
      </c>
      <c r="K53" s="5">
        <v>0</v>
      </c>
      <c r="L53" s="4">
        <f t="shared" si="3"/>
        <v>40000</v>
      </c>
      <c r="M53" s="6">
        <f t="shared" si="2"/>
        <v>0</v>
      </c>
      <c r="N53" s="13" t="s">
        <v>164</v>
      </c>
      <c r="O53" s="13" t="s">
        <v>164</v>
      </c>
      <c r="P53" s="13" t="s">
        <v>164</v>
      </c>
      <c r="Q53" s="3" t="s">
        <v>188</v>
      </c>
    </row>
    <row r="54" spans="1:17" ht="84">
      <c r="A54" s="14" t="s">
        <v>92</v>
      </c>
      <c r="B54" s="14" t="s">
        <v>22</v>
      </c>
      <c r="C54" s="14" t="s">
        <v>95</v>
      </c>
      <c r="D54" s="14" t="s">
        <v>56</v>
      </c>
      <c r="E54" s="14" t="s">
        <v>57</v>
      </c>
      <c r="F54" s="14" t="s">
        <v>31</v>
      </c>
      <c r="G54" s="14" t="s">
        <v>32</v>
      </c>
      <c r="H54" s="14" t="s">
        <v>92</v>
      </c>
      <c r="I54" s="7">
        <v>180000</v>
      </c>
      <c r="J54" s="5">
        <v>0</v>
      </c>
      <c r="K54" s="15">
        <v>180000</v>
      </c>
      <c r="L54" s="4">
        <f t="shared" si="3"/>
        <v>0</v>
      </c>
      <c r="M54" s="6">
        <f t="shared" si="2"/>
        <v>1</v>
      </c>
      <c r="N54" s="13" t="s">
        <v>164</v>
      </c>
      <c r="O54" s="13" t="s">
        <v>164</v>
      </c>
      <c r="P54" s="13" t="s">
        <v>164</v>
      </c>
      <c r="Q54" s="3" t="s">
        <v>156</v>
      </c>
    </row>
    <row r="55" spans="1:17" ht="48">
      <c r="A55" s="14" t="s">
        <v>93</v>
      </c>
      <c r="B55" s="14" t="s">
        <v>22</v>
      </c>
      <c r="C55" s="14" t="s">
        <v>95</v>
      </c>
      <c r="D55" s="14" t="s">
        <v>102</v>
      </c>
      <c r="E55" s="14" t="s">
        <v>103</v>
      </c>
      <c r="F55" s="14" t="s">
        <v>27</v>
      </c>
      <c r="G55" s="14" t="s">
        <v>20</v>
      </c>
      <c r="H55" s="14" t="s">
        <v>93</v>
      </c>
      <c r="I55" s="7">
        <v>1155</v>
      </c>
      <c r="J55" s="5">
        <v>0</v>
      </c>
      <c r="K55" s="15"/>
      <c r="L55" s="4">
        <f t="shared" si="3"/>
        <v>1155</v>
      </c>
      <c r="M55" s="6">
        <f t="shared" si="2"/>
        <v>0</v>
      </c>
      <c r="N55" s="13" t="s">
        <v>164</v>
      </c>
      <c r="O55" s="13" t="s">
        <v>164</v>
      </c>
      <c r="P55" s="13" t="s">
        <v>164</v>
      </c>
      <c r="Q55" s="3" t="s">
        <v>188</v>
      </c>
    </row>
    <row r="56" spans="1:17" ht="36">
      <c r="A56" s="14" t="s">
        <v>94</v>
      </c>
      <c r="B56" s="14" t="s">
        <v>22</v>
      </c>
      <c r="C56" s="14" t="s">
        <v>104</v>
      </c>
      <c r="D56" s="14" t="s">
        <v>105</v>
      </c>
      <c r="E56" s="14" t="s">
        <v>106</v>
      </c>
      <c r="F56" s="14" t="s">
        <v>107</v>
      </c>
      <c r="G56" s="14" t="s">
        <v>108</v>
      </c>
      <c r="H56" s="14" t="s">
        <v>178</v>
      </c>
      <c r="I56" s="7">
        <v>1410000</v>
      </c>
      <c r="J56" s="5">
        <v>0</v>
      </c>
      <c r="K56" s="15">
        <v>1410000</v>
      </c>
      <c r="L56" s="4">
        <f t="shared" si="3"/>
        <v>0</v>
      </c>
      <c r="M56" s="6">
        <f t="shared" si="2"/>
        <v>1</v>
      </c>
      <c r="N56" s="13" t="s">
        <v>164</v>
      </c>
      <c r="O56" s="13" t="s">
        <v>164</v>
      </c>
      <c r="P56" s="13" t="s">
        <v>164</v>
      </c>
      <c r="Q56" s="3" t="s">
        <v>149</v>
      </c>
    </row>
    <row r="57" spans="1:17" ht="108">
      <c r="A57" s="14" t="s">
        <v>89</v>
      </c>
      <c r="B57" s="14" t="s">
        <v>22</v>
      </c>
      <c r="C57" s="14" t="s">
        <v>95</v>
      </c>
      <c r="D57" s="14" t="s">
        <v>64</v>
      </c>
      <c r="E57" s="14" t="s">
        <v>65</v>
      </c>
      <c r="F57" s="14" t="s">
        <v>41</v>
      </c>
      <c r="G57" s="14" t="s">
        <v>42</v>
      </c>
      <c r="H57" s="14" t="s">
        <v>114</v>
      </c>
      <c r="I57" s="7">
        <v>400000</v>
      </c>
      <c r="J57" s="5">
        <v>0</v>
      </c>
      <c r="K57" s="15">
        <v>400000</v>
      </c>
      <c r="L57" s="4">
        <f t="shared" si="3"/>
        <v>0</v>
      </c>
      <c r="M57" s="6">
        <f t="shared" si="2"/>
        <v>1</v>
      </c>
      <c r="N57" s="13" t="s">
        <v>164</v>
      </c>
      <c r="O57" s="13" t="s">
        <v>164</v>
      </c>
      <c r="P57" s="13" t="s">
        <v>164</v>
      </c>
      <c r="Q57" s="3" t="s">
        <v>155</v>
      </c>
    </row>
    <row r="58" spans="1:17" ht="36">
      <c r="A58" s="14" t="s">
        <v>115</v>
      </c>
      <c r="B58" s="14" t="s">
        <v>22</v>
      </c>
      <c r="C58" s="14" t="s">
        <v>132</v>
      </c>
      <c r="D58" s="14" t="s">
        <v>133</v>
      </c>
      <c r="E58" s="14" t="s">
        <v>134</v>
      </c>
      <c r="F58" s="14" t="s">
        <v>41</v>
      </c>
      <c r="G58" s="14" t="s">
        <v>42</v>
      </c>
      <c r="H58" s="14" t="s">
        <v>137</v>
      </c>
      <c r="I58" s="15">
        <v>100000</v>
      </c>
      <c r="J58" s="5">
        <v>0</v>
      </c>
      <c r="K58" s="5">
        <f>50104.64+3900</f>
        <v>54004.639999999999</v>
      </c>
      <c r="L58" s="4">
        <f t="shared" si="3"/>
        <v>45995.360000000001</v>
      </c>
      <c r="M58" s="6">
        <f t="shared" si="2"/>
        <v>0.54004640000000004</v>
      </c>
      <c r="N58" s="13" t="s">
        <v>164</v>
      </c>
      <c r="O58" s="13" t="s">
        <v>164</v>
      </c>
      <c r="P58" s="13" t="s">
        <v>164</v>
      </c>
      <c r="Q58" s="3" t="s">
        <v>187</v>
      </c>
    </row>
    <row r="59" spans="1:17" ht="48">
      <c r="A59" s="14" t="s">
        <v>116</v>
      </c>
      <c r="B59" s="14" t="s">
        <v>22</v>
      </c>
      <c r="C59" s="14" t="s">
        <v>132</v>
      </c>
      <c r="D59" s="14" t="s">
        <v>96</v>
      </c>
      <c r="E59" s="14" t="s">
        <v>97</v>
      </c>
      <c r="F59" s="14" t="s">
        <v>41</v>
      </c>
      <c r="G59" s="14" t="s">
        <v>42</v>
      </c>
      <c r="H59" s="14" t="s">
        <v>138</v>
      </c>
      <c r="I59" s="15">
        <v>120000</v>
      </c>
      <c r="J59" s="5">
        <v>0</v>
      </c>
      <c r="K59" s="5">
        <v>0</v>
      </c>
      <c r="L59" s="4">
        <f t="shared" si="3"/>
        <v>120000</v>
      </c>
      <c r="M59" s="6">
        <f t="shared" si="2"/>
        <v>0</v>
      </c>
      <c r="N59" s="13" t="s">
        <v>164</v>
      </c>
      <c r="O59" s="13" t="s">
        <v>164</v>
      </c>
      <c r="P59" s="13" t="s">
        <v>164</v>
      </c>
      <c r="Q59" s="3" t="s">
        <v>184</v>
      </c>
    </row>
    <row r="60" spans="1:17" ht="48">
      <c r="A60" s="14" t="s">
        <v>117</v>
      </c>
      <c r="B60" s="14" t="s">
        <v>22</v>
      </c>
      <c r="C60" s="14" t="s">
        <v>132</v>
      </c>
      <c r="D60" s="14" t="s">
        <v>96</v>
      </c>
      <c r="E60" s="14" t="s">
        <v>97</v>
      </c>
      <c r="F60" s="14" t="s">
        <v>27</v>
      </c>
      <c r="G60" s="14" t="s">
        <v>179</v>
      </c>
      <c r="H60" s="14" t="s">
        <v>139</v>
      </c>
      <c r="I60" s="15">
        <v>2500</v>
      </c>
      <c r="J60" s="5">
        <v>0</v>
      </c>
      <c r="K60" s="5">
        <v>0</v>
      </c>
      <c r="L60" s="4">
        <f t="shared" si="3"/>
        <v>2500</v>
      </c>
      <c r="M60" s="6">
        <f t="shared" si="2"/>
        <v>0</v>
      </c>
      <c r="N60" s="13" t="s">
        <v>164</v>
      </c>
      <c r="O60" s="13" t="s">
        <v>164</v>
      </c>
      <c r="P60" s="13" t="s">
        <v>164</v>
      </c>
      <c r="Q60" s="3" t="s">
        <v>184</v>
      </c>
    </row>
    <row r="61" spans="1:17" ht="72">
      <c r="A61" s="14" t="s">
        <v>118</v>
      </c>
      <c r="B61" s="14" t="s">
        <v>22</v>
      </c>
      <c r="C61" s="14" t="s">
        <v>132</v>
      </c>
      <c r="D61" s="14" t="s">
        <v>96</v>
      </c>
      <c r="E61" s="14" t="s">
        <v>97</v>
      </c>
      <c r="F61" s="14" t="s">
        <v>27</v>
      </c>
      <c r="G61" s="14" t="s">
        <v>20</v>
      </c>
      <c r="H61" s="14" t="s">
        <v>180</v>
      </c>
      <c r="I61" s="15">
        <v>72000</v>
      </c>
      <c r="J61" s="5">
        <v>0</v>
      </c>
      <c r="K61" s="5">
        <v>0</v>
      </c>
      <c r="L61" s="4">
        <f t="shared" si="3"/>
        <v>72000</v>
      </c>
      <c r="M61" s="6">
        <f t="shared" si="2"/>
        <v>0</v>
      </c>
      <c r="N61" s="13" t="s">
        <v>164</v>
      </c>
      <c r="O61" s="13" t="s">
        <v>164</v>
      </c>
      <c r="P61" s="13" t="s">
        <v>164</v>
      </c>
      <c r="Q61" s="3" t="s">
        <v>184</v>
      </c>
    </row>
    <row r="62" spans="1:17" ht="48">
      <c r="A62" s="14" t="s">
        <v>119</v>
      </c>
      <c r="B62" s="14" t="s">
        <v>22</v>
      </c>
      <c r="C62" s="14" t="s">
        <v>132</v>
      </c>
      <c r="D62" s="14" t="s">
        <v>96</v>
      </c>
      <c r="E62" s="14" t="s">
        <v>97</v>
      </c>
      <c r="F62" s="14" t="s">
        <v>41</v>
      </c>
      <c r="G62" s="14" t="s">
        <v>42</v>
      </c>
      <c r="H62" s="14" t="s">
        <v>181</v>
      </c>
      <c r="I62" s="15">
        <v>150000</v>
      </c>
      <c r="J62" s="5">
        <v>0</v>
      </c>
      <c r="K62" s="5">
        <v>150000</v>
      </c>
      <c r="L62" s="4">
        <f t="shared" si="3"/>
        <v>0</v>
      </c>
      <c r="M62" s="6">
        <f t="shared" si="2"/>
        <v>1</v>
      </c>
      <c r="N62" s="13" t="s">
        <v>164</v>
      </c>
      <c r="O62" s="13" t="s">
        <v>164</v>
      </c>
      <c r="P62" s="13" t="s">
        <v>164</v>
      </c>
      <c r="Q62" s="3" t="s">
        <v>159</v>
      </c>
    </row>
    <row r="63" spans="1:17" ht="84">
      <c r="A63" s="14" t="s">
        <v>120</v>
      </c>
      <c r="B63" s="14" t="s">
        <v>22</v>
      </c>
      <c r="C63" s="14" t="s">
        <v>132</v>
      </c>
      <c r="D63" s="14" t="s">
        <v>60</v>
      </c>
      <c r="E63" s="14" t="s">
        <v>61</v>
      </c>
      <c r="F63" s="14" t="s">
        <v>41</v>
      </c>
      <c r="G63" s="14" t="s">
        <v>42</v>
      </c>
      <c r="H63" s="14" t="s">
        <v>140</v>
      </c>
      <c r="I63" s="15">
        <v>25</v>
      </c>
      <c r="J63" s="5">
        <v>0</v>
      </c>
      <c r="K63" s="5">
        <v>0</v>
      </c>
      <c r="L63" s="4">
        <f t="shared" si="3"/>
        <v>25</v>
      </c>
      <c r="M63" s="6">
        <f t="shared" si="2"/>
        <v>0</v>
      </c>
      <c r="N63" s="13" t="s">
        <v>164</v>
      </c>
      <c r="O63" s="13" t="s">
        <v>164</v>
      </c>
      <c r="P63" s="13" t="s">
        <v>164</v>
      </c>
      <c r="Q63" s="3" t="s">
        <v>184</v>
      </c>
    </row>
    <row r="64" spans="1:17" ht="72">
      <c r="A64" s="14" t="s">
        <v>121</v>
      </c>
      <c r="B64" s="14" t="s">
        <v>22</v>
      </c>
      <c r="C64" s="14" t="s">
        <v>132</v>
      </c>
      <c r="D64" s="14" t="s">
        <v>60</v>
      </c>
      <c r="E64" s="14" t="s">
        <v>61</v>
      </c>
      <c r="F64" s="14" t="s">
        <v>27</v>
      </c>
      <c r="G64" s="14" t="s">
        <v>20</v>
      </c>
      <c r="H64" s="14" t="s">
        <v>121</v>
      </c>
      <c r="I64" s="15">
        <v>12995</v>
      </c>
      <c r="J64" s="5">
        <v>0</v>
      </c>
      <c r="K64" s="5">
        <v>0</v>
      </c>
      <c r="L64" s="4">
        <f t="shared" si="3"/>
        <v>12995</v>
      </c>
      <c r="M64" s="6">
        <f t="shared" si="2"/>
        <v>0</v>
      </c>
      <c r="N64" s="13" t="s">
        <v>164</v>
      </c>
      <c r="O64" s="13" t="s">
        <v>164</v>
      </c>
      <c r="P64" s="13" t="s">
        <v>164</v>
      </c>
      <c r="Q64" s="3" t="s">
        <v>184</v>
      </c>
    </row>
    <row r="65" spans="1:17" ht="60">
      <c r="A65" s="14" t="s">
        <v>122</v>
      </c>
      <c r="B65" s="14" t="s">
        <v>22</v>
      </c>
      <c r="C65" s="14" t="s">
        <v>132</v>
      </c>
      <c r="D65" s="14" t="s">
        <v>100</v>
      </c>
      <c r="E65" s="14" t="s">
        <v>101</v>
      </c>
      <c r="F65" s="14" t="s">
        <v>27</v>
      </c>
      <c r="G65" s="14" t="s">
        <v>20</v>
      </c>
      <c r="H65" s="14" t="s">
        <v>141</v>
      </c>
      <c r="I65" s="15">
        <v>7500</v>
      </c>
      <c r="J65" s="5">
        <v>0</v>
      </c>
      <c r="K65" s="5">
        <v>0</v>
      </c>
      <c r="L65" s="4">
        <f t="shared" si="3"/>
        <v>7500</v>
      </c>
      <c r="M65" s="6">
        <f t="shared" si="2"/>
        <v>0</v>
      </c>
      <c r="N65" s="13" t="s">
        <v>164</v>
      </c>
      <c r="O65" s="13" t="s">
        <v>164</v>
      </c>
      <c r="P65" s="13" t="s">
        <v>164</v>
      </c>
      <c r="Q65" s="3" t="s">
        <v>184</v>
      </c>
    </row>
    <row r="66" spans="1:17" ht="36">
      <c r="A66" s="14" t="s">
        <v>123</v>
      </c>
      <c r="B66" s="14" t="s">
        <v>22</v>
      </c>
      <c r="C66" s="14" t="s">
        <v>132</v>
      </c>
      <c r="D66" s="14" t="s">
        <v>100</v>
      </c>
      <c r="E66" s="14" t="s">
        <v>101</v>
      </c>
      <c r="F66" s="14" t="s">
        <v>58</v>
      </c>
      <c r="G66" s="14" t="s">
        <v>59</v>
      </c>
      <c r="H66" s="14" t="s">
        <v>182</v>
      </c>
      <c r="I66" s="15">
        <v>7466</v>
      </c>
      <c r="J66" s="5">
        <v>0</v>
      </c>
      <c r="K66" s="5">
        <v>0</v>
      </c>
      <c r="L66" s="4">
        <f t="shared" si="3"/>
        <v>7466</v>
      </c>
      <c r="M66" s="6">
        <f t="shared" si="2"/>
        <v>0</v>
      </c>
      <c r="N66" s="13" t="s">
        <v>164</v>
      </c>
      <c r="O66" s="13" t="s">
        <v>164</v>
      </c>
      <c r="P66" s="13" t="s">
        <v>164</v>
      </c>
      <c r="Q66" s="3" t="s">
        <v>185</v>
      </c>
    </row>
    <row r="67" spans="1:17" ht="84">
      <c r="A67" s="14" t="s">
        <v>124</v>
      </c>
      <c r="B67" s="14" t="s">
        <v>22</v>
      </c>
      <c r="C67" s="14" t="s">
        <v>132</v>
      </c>
      <c r="D67" s="14" t="s">
        <v>100</v>
      </c>
      <c r="E67" s="14" t="s">
        <v>101</v>
      </c>
      <c r="F67" s="14" t="s">
        <v>27</v>
      </c>
      <c r="G67" s="14" t="s">
        <v>20</v>
      </c>
      <c r="H67" s="14" t="s">
        <v>142</v>
      </c>
      <c r="I67" s="15">
        <v>217330</v>
      </c>
      <c r="J67" s="5">
        <v>0</v>
      </c>
      <c r="K67" s="5">
        <v>0</v>
      </c>
      <c r="L67" s="4">
        <f t="shared" si="3"/>
        <v>217330</v>
      </c>
      <c r="M67" s="6">
        <f t="shared" si="2"/>
        <v>0</v>
      </c>
      <c r="N67" s="13" t="s">
        <v>164</v>
      </c>
      <c r="O67" s="13" t="s">
        <v>164</v>
      </c>
      <c r="P67" s="13" t="s">
        <v>164</v>
      </c>
      <c r="Q67" s="3" t="s">
        <v>185</v>
      </c>
    </row>
    <row r="68" spans="1:17" ht="48">
      <c r="A68" s="14" t="s">
        <v>125</v>
      </c>
      <c r="B68" s="14" t="s">
        <v>22</v>
      </c>
      <c r="C68" s="14" t="s">
        <v>132</v>
      </c>
      <c r="D68" s="14" t="s">
        <v>56</v>
      </c>
      <c r="E68" s="14" t="s">
        <v>57</v>
      </c>
      <c r="F68" s="14" t="s">
        <v>41</v>
      </c>
      <c r="G68" s="14" t="s">
        <v>42</v>
      </c>
      <c r="H68" s="14" t="s">
        <v>143</v>
      </c>
      <c r="I68" s="15">
        <v>50000</v>
      </c>
      <c r="J68" s="5">
        <v>0</v>
      </c>
      <c r="K68" s="5">
        <v>50000</v>
      </c>
      <c r="L68" s="4">
        <f t="shared" si="3"/>
        <v>0</v>
      </c>
      <c r="M68" s="6">
        <f t="shared" si="2"/>
        <v>1</v>
      </c>
      <c r="N68" s="13" t="s">
        <v>164</v>
      </c>
      <c r="O68" s="13" t="s">
        <v>164</v>
      </c>
      <c r="P68" s="13" t="s">
        <v>164</v>
      </c>
      <c r="Q68" s="3" t="s">
        <v>160</v>
      </c>
    </row>
    <row r="69" spans="1:17" ht="48">
      <c r="A69" s="14" t="s">
        <v>126</v>
      </c>
      <c r="B69" s="14" t="s">
        <v>22</v>
      </c>
      <c r="C69" s="14" t="s">
        <v>132</v>
      </c>
      <c r="D69" s="14" t="s">
        <v>56</v>
      </c>
      <c r="E69" s="14" t="s">
        <v>57</v>
      </c>
      <c r="F69" s="14" t="s">
        <v>27</v>
      </c>
      <c r="G69" s="14" t="s">
        <v>20</v>
      </c>
      <c r="H69" s="14" t="s">
        <v>144</v>
      </c>
      <c r="I69" s="15">
        <v>110</v>
      </c>
      <c r="J69" s="5">
        <v>0</v>
      </c>
      <c r="K69" s="5">
        <v>0</v>
      </c>
      <c r="L69" s="4">
        <f t="shared" si="3"/>
        <v>110</v>
      </c>
      <c r="M69" s="6">
        <f t="shared" si="2"/>
        <v>0</v>
      </c>
      <c r="N69" s="13" t="s">
        <v>164</v>
      </c>
      <c r="O69" s="13" t="s">
        <v>164</v>
      </c>
      <c r="P69" s="13" t="s">
        <v>164</v>
      </c>
      <c r="Q69" s="3" t="s">
        <v>184</v>
      </c>
    </row>
    <row r="70" spans="1:17" ht="48">
      <c r="A70" s="14" t="s">
        <v>127</v>
      </c>
      <c r="B70" s="14" t="s">
        <v>22</v>
      </c>
      <c r="C70" s="14" t="s">
        <v>132</v>
      </c>
      <c r="D70" s="14" t="s">
        <v>56</v>
      </c>
      <c r="E70" s="14" t="s">
        <v>57</v>
      </c>
      <c r="F70" s="14" t="s">
        <v>27</v>
      </c>
      <c r="G70" s="14" t="s">
        <v>20</v>
      </c>
      <c r="H70" s="14" t="s">
        <v>141</v>
      </c>
      <c r="I70" s="15">
        <v>30600</v>
      </c>
      <c r="J70" s="5">
        <v>0</v>
      </c>
      <c r="K70" s="5">
        <v>0</v>
      </c>
      <c r="L70" s="4">
        <f t="shared" si="3"/>
        <v>30600</v>
      </c>
      <c r="M70" s="6">
        <f t="shared" si="2"/>
        <v>0</v>
      </c>
      <c r="N70" s="13" t="s">
        <v>164</v>
      </c>
      <c r="O70" s="13" t="s">
        <v>164</v>
      </c>
      <c r="P70" s="13" t="s">
        <v>164</v>
      </c>
      <c r="Q70" s="3" t="s">
        <v>184</v>
      </c>
    </row>
    <row r="71" spans="1:17" ht="48">
      <c r="A71" s="14" t="s">
        <v>128</v>
      </c>
      <c r="B71" s="14" t="s">
        <v>22</v>
      </c>
      <c r="C71" s="14" t="s">
        <v>132</v>
      </c>
      <c r="D71" s="14" t="s">
        <v>102</v>
      </c>
      <c r="E71" s="14" t="s">
        <v>103</v>
      </c>
      <c r="F71" s="14" t="s">
        <v>58</v>
      </c>
      <c r="G71" s="14" t="s">
        <v>59</v>
      </c>
      <c r="H71" s="14" t="s">
        <v>145</v>
      </c>
      <c r="I71" s="15">
        <v>385</v>
      </c>
      <c r="J71" s="5">
        <v>0</v>
      </c>
      <c r="K71" s="5">
        <v>0</v>
      </c>
      <c r="L71" s="4">
        <f t="shared" si="3"/>
        <v>385</v>
      </c>
      <c r="M71" s="6">
        <f t="shared" si="2"/>
        <v>0</v>
      </c>
      <c r="N71" s="13" t="s">
        <v>164</v>
      </c>
      <c r="O71" s="13" t="s">
        <v>164</v>
      </c>
      <c r="P71" s="13" t="s">
        <v>164</v>
      </c>
      <c r="Q71" s="3" t="s">
        <v>188</v>
      </c>
    </row>
    <row r="72" spans="1:17" ht="48">
      <c r="A72" s="14" t="s">
        <v>129</v>
      </c>
      <c r="B72" s="14" t="s">
        <v>22</v>
      </c>
      <c r="C72" s="14" t="s">
        <v>132</v>
      </c>
      <c r="D72" s="14" t="s">
        <v>135</v>
      </c>
      <c r="E72" s="14" t="s">
        <v>136</v>
      </c>
      <c r="F72" s="14" t="s">
        <v>27</v>
      </c>
      <c r="G72" s="14" t="s">
        <v>20</v>
      </c>
      <c r="H72" s="14" t="s">
        <v>146</v>
      </c>
      <c r="I72" s="15">
        <v>275</v>
      </c>
      <c r="J72" s="5">
        <v>0</v>
      </c>
      <c r="K72" s="5">
        <v>0</v>
      </c>
      <c r="L72" s="4">
        <f t="shared" si="3"/>
        <v>275</v>
      </c>
      <c r="M72" s="6">
        <f t="shared" si="2"/>
        <v>0</v>
      </c>
      <c r="N72" s="13" t="s">
        <v>164</v>
      </c>
      <c r="O72" s="13" t="s">
        <v>164</v>
      </c>
      <c r="P72" s="13" t="s">
        <v>164</v>
      </c>
      <c r="Q72" s="3" t="s">
        <v>184</v>
      </c>
    </row>
    <row r="73" spans="1:17" ht="48">
      <c r="A73" s="14" t="s">
        <v>130</v>
      </c>
      <c r="B73" s="14" t="s">
        <v>22</v>
      </c>
      <c r="C73" s="14" t="s">
        <v>132</v>
      </c>
      <c r="D73" s="14" t="s">
        <v>105</v>
      </c>
      <c r="E73" s="14" t="s">
        <v>106</v>
      </c>
      <c r="F73" s="14" t="s">
        <v>41</v>
      </c>
      <c r="G73" s="14" t="s">
        <v>42</v>
      </c>
      <c r="H73" s="14" t="s">
        <v>147</v>
      </c>
      <c r="I73" s="15">
        <v>66600</v>
      </c>
      <c r="J73" s="5">
        <v>0</v>
      </c>
      <c r="K73" s="5">
        <v>0</v>
      </c>
      <c r="L73" s="4">
        <f t="shared" si="3"/>
        <v>66600</v>
      </c>
      <c r="M73" s="6">
        <f t="shared" si="2"/>
        <v>0</v>
      </c>
      <c r="N73" s="13" t="s">
        <v>164</v>
      </c>
      <c r="O73" s="13" t="s">
        <v>164</v>
      </c>
      <c r="P73" s="13" t="s">
        <v>164</v>
      </c>
      <c r="Q73" s="3" t="s">
        <v>186</v>
      </c>
    </row>
    <row r="74" spans="1:17" ht="60">
      <c r="A74" s="14" t="s">
        <v>131</v>
      </c>
      <c r="B74" s="14" t="s">
        <v>22</v>
      </c>
      <c r="C74" s="14" t="s">
        <v>132</v>
      </c>
      <c r="D74" s="14" t="s">
        <v>105</v>
      </c>
      <c r="E74" s="14" t="s">
        <v>106</v>
      </c>
      <c r="F74" s="14" t="s">
        <v>27</v>
      </c>
      <c r="G74" s="14" t="s">
        <v>20</v>
      </c>
      <c r="H74" s="14" t="s">
        <v>148</v>
      </c>
      <c r="I74" s="15">
        <v>135600</v>
      </c>
      <c r="J74" s="5">
        <v>0</v>
      </c>
      <c r="K74" s="5">
        <v>0</v>
      </c>
      <c r="L74" s="4">
        <f t="shared" si="3"/>
        <v>135600</v>
      </c>
      <c r="M74" s="6">
        <f t="shared" si="2"/>
        <v>0</v>
      </c>
      <c r="N74" s="13" t="s">
        <v>164</v>
      </c>
      <c r="O74" s="13" t="s">
        <v>164</v>
      </c>
      <c r="P74" s="13" t="s">
        <v>164</v>
      </c>
      <c r="Q74" s="3" t="s">
        <v>186</v>
      </c>
    </row>
  </sheetData>
  <mergeCells count="15">
    <mergeCell ref="A1:Q1"/>
    <mergeCell ref="D3:E3"/>
    <mergeCell ref="F3:G3"/>
    <mergeCell ref="N3:P3"/>
    <mergeCell ref="A5:H5"/>
    <mergeCell ref="A3:A4"/>
    <mergeCell ref="B3:B4"/>
    <mergeCell ref="C3:C4"/>
    <mergeCell ref="H3:H4"/>
    <mergeCell ref="I3:I4"/>
    <mergeCell ref="J3:J4"/>
    <mergeCell ref="K3:K4"/>
    <mergeCell ref="L3:L4"/>
    <mergeCell ref="M3:M4"/>
    <mergeCell ref="Q3:Q4"/>
  </mergeCells>
  <phoneticPr fontId="4" type="noConversion"/>
  <pageMargins left="7.874015748031496E-2" right="0.15748031496062992" top="0.19685039370078741" bottom="0.19685039370078741" header="0.11811023622047245" footer="0.11811023622047245"/>
  <pageSetup paperSize="8" scale="70" orientation="landscape"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4" type="noConversion"/>
  <pageMargins left="0.75" right="0.75" top="1" bottom="1" header="0.51180555555555596" footer="0.51180555555555596"/>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4"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专项资金公开信息表</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李光顺</dc:creator>
  <cp:lastModifiedBy>微软用户</cp:lastModifiedBy>
  <cp:lastPrinted>2018-11-26T01:09:43Z</cp:lastPrinted>
  <dcterms:created xsi:type="dcterms:W3CDTF">2018-10-26T02:02:53Z</dcterms:created>
  <dcterms:modified xsi:type="dcterms:W3CDTF">2018-11-26T01:20:48Z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2052-10.1.0.5850</vt:lpwstr>
  </property>
</Properties>
</file>