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<sst xmlns="http://schemas.openxmlformats.org/spreadsheetml/2006/main" count="101">
  <si>
    <t>江门高新区科技创新局专项资金信息公开表（2017年决算）</t>
  </si>
  <si>
    <t>填报单位：江门高新区科技创新局</t>
  </si>
  <si>
    <t>项目名称</t>
  </si>
  <si>
    <t>性质</t>
  </si>
  <si>
    <t>来源类型</t>
  </si>
  <si>
    <t>功能科目</t>
  </si>
  <si>
    <t>经济分类</t>
  </si>
  <si>
    <t>用途</t>
  </si>
  <si>
    <t>指标金额(万元）</t>
  </si>
  <si>
    <t>调减金额(万元）</t>
  </si>
  <si>
    <t>支出情况(万元）</t>
  </si>
  <si>
    <t>指标余额 (万元）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</si>
  <si>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</si>
  <si>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</si>
  <si>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</si>
  <si>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</si>
  <si>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</si>
  <si>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</si>
  <si>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</si>
  <si>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</si>
  <si>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</si>
  <si>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2016区生产力促进中心奖励性绩效</t>
  </si>
  <si>
    <t>预算内(高新)</t>
  </si>
  <si>
    <t>年初预算</t>
  </si>
  <si>
    <t>一般行政管理事务</t>
  </si>
  <si>
    <t>工资福利支出</t>
  </si>
  <si>
    <t>事业单位年终奖金</t>
  </si>
  <si>
    <t>知识产权工作专项经费</t>
  </si>
  <si>
    <t>其他科学技术支出</t>
  </si>
  <si>
    <t>对企事业单位的补贴</t>
  </si>
  <si>
    <t>用于知识产权扶持</t>
  </si>
  <si>
    <t>生产力促进中心包干经费</t>
  </si>
  <si>
    <t>下属事业单位人员的工资、绩效、补贴等</t>
  </si>
  <si>
    <t>自主创新示范中心项目</t>
  </si>
  <si>
    <t>科技创新扶持资金</t>
  </si>
  <si>
    <t>用于高企培育、工程中心、新型研发机构资助等</t>
  </si>
  <si>
    <t>产业技术研究与开发</t>
  </si>
  <si>
    <t>科技创新扶持资金（科技金融专项）
良</t>
  </si>
  <si>
    <t>科技创新扶持资金（科技金融专项）
中</t>
  </si>
  <si>
    <t>科技创新扶持资金（科技金融专项）
低</t>
  </si>
  <si>
    <t>科技创新扶持资金（技术研究与开发）中</t>
  </si>
  <si>
    <t>科技创新扶持资金（技术研究与开发）良</t>
  </si>
  <si>
    <t>江财工［2016］204号预下达省级科技资金</t>
  </si>
  <si>
    <t>用于应用型科技研发及重大科技成果转化</t>
  </si>
  <si>
    <t>技术创新服务专项经费</t>
  </si>
  <si>
    <t>技术创新服务体系</t>
  </si>
  <si>
    <t>商品与服务支出</t>
  </si>
  <si>
    <t>用于我局进行技术创新服务</t>
  </si>
  <si>
    <t>科普活动</t>
  </si>
  <si>
    <t>用于我局开展科普活动</t>
  </si>
  <si>
    <t>学术交流活动</t>
  </si>
  <si>
    <t>用于我局开展学术交流活动</t>
  </si>
  <si>
    <t>科技招商工作专项经费</t>
  </si>
  <si>
    <t>用于我局开展科技招商工作</t>
  </si>
  <si>
    <t>防震减灾工作经费</t>
  </si>
  <si>
    <t>其他地震事务支出</t>
  </si>
  <si>
    <t>用于我局开展防震减灾工作</t>
  </si>
  <si>
    <t>江财工［2017］28号，市级科技发展资金</t>
  </si>
  <si>
    <t>省市补助（一般补助）</t>
  </si>
  <si>
    <t>中小企业发展专项</t>
  </si>
  <si>
    <t>省市配套科技扶持资金</t>
  </si>
  <si>
    <t>江财工［2017］137号，江门小微企业众创空间扶持资金（第二批）</t>
  </si>
  <si>
    <t>江财工［2017］154号，2017年江门市市级工程技术研究中心扶持资金</t>
  </si>
  <si>
    <t>江财工［2017］174号，2016年江门市科技型小微企业技术交易补助</t>
  </si>
  <si>
    <t>江财工［2017］154号，实施发明专利技术运用和产业化项目资金</t>
  </si>
  <si>
    <t>江财工［2017］154号，2017年江门市科技型小微企业专利资助</t>
  </si>
  <si>
    <t>江财工［2017］182号，2017年科技企业孵化器扶持项目</t>
  </si>
  <si>
    <t>江财工［2017］182号，2017年第二批江门市工程技术研究中心（小微企业部分）</t>
  </si>
  <si>
    <t>江财工［2017］182号，2017年江门市小微企业众创空间扶持</t>
  </si>
  <si>
    <t>江财工［2017］182号，技术交易补助</t>
  </si>
  <si>
    <t>江财工［2017］182号，2017年度科技型小微企业专利创造扶持资金</t>
  </si>
  <si>
    <t>江财工［2017］192号，2017年第二批江门市新型研发机构资助</t>
  </si>
  <si>
    <t>江财工［2017］192号，2017年第二批重大科技创新平台资助</t>
  </si>
  <si>
    <t>江财工［2017］198号，2017年江门市企业研究开发财政补助资金</t>
  </si>
  <si>
    <t>江财工［2017］116号，中央财政2017年中小企业发展专项资金</t>
  </si>
  <si>
    <t>科技型中小企业技术创新基金</t>
  </si>
  <si>
    <t>江财工［2017］79号，市级科技类资金</t>
  </si>
  <si>
    <t>江财工［2017］134号，万人计划入选者省财政配套资金</t>
  </si>
  <si>
    <t>江财工［2017］181号，预出2017年江门市第二批市级工程技术研究中心立项</t>
  </si>
  <si>
    <t>江财工[2017]33号，2017年广东特支计划资金，科技创业领军人才项目扶持资金</t>
  </si>
  <si>
    <t>江财工［2017］46号，2017年科技发展专项资金（科技奖励资金）</t>
  </si>
  <si>
    <t>科技奖励</t>
  </si>
  <si>
    <t>江财工［2017］95号，2017年中央补助地方基层科普行动计划资金</t>
  </si>
  <si>
    <t>其他科学技术普及支出</t>
  </si>
  <si>
    <t>上级科普补助</t>
  </si>
  <si>
    <t>江财工［2017］139号，下达2017年中央补助地方社区科普益民计划资金</t>
  </si>
  <si>
    <t>江财工［2017］100号，科技特派员工作站建设</t>
  </si>
  <si>
    <t>科技条件专项</t>
  </si>
  <si>
    <t>江财工［2017］48号，预安排省级科技发展专项资金</t>
  </si>
  <si>
    <t>江财工［2017］125号，省扶持资金（粤港联合创新领域）</t>
  </si>
  <si>
    <t>江财工［2017］163号，2017年省科技发展专项资金</t>
  </si>
  <si>
    <t>江财工［2017］150号，2017年应用型科技研发及重大科技成果转化专项资金(应用型科技研发扶持)</t>
  </si>
  <si>
    <t>其他应用研究支出</t>
  </si>
  <si>
    <t>其他知识产权事务支出</t>
  </si>
  <si>
    <t>江财工［2017］34号，2017年度知识产权工作专项资金（第一批）</t>
  </si>
  <si>
    <t>知识产权宏观管理</t>
  </si>
  <si>
    <t>江财工［2017］182号，下达和清算中央财政中小企业发展专项资金（2017年第三批科技项目）</t>
  </si>
  <si>
    <t>江财工［2017］154号，下达2017年中小企业发展专项资金以及清算2015-2016年中央财政中小企业发展专项资金（科技项目部分）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</si>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</sst>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好_StartUp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StartUp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8"/>
  <sheetViews>
    <sheetView tabSelected="1" topLeftCell="A46" workbookViewId="0">
      <selection activeCell="P14" sqref="P14"/>
    </sheetView>
  </sheetViews>
  <sheetFormatPr defaultColWidth="9" defaultRowHeight="14.25"/>
  <cols>
    <col min="1" max="1" width="41.25" customWidth="1"/>
    <col min="3" max="3" width="10.375" customWidth="1"/>
    <col min="5" max="5" width="10.375" customWidth="1"/>
    <col min="7" max="7" width="12.8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1.75" customWidth="1"/>
    <col min="17" max="17" width="41" customWidth="1"/>
  </cols>
  <sheetData>
    <row r="1" ht="22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">
      <c r="A3" t="s">
        <v>1</v>
      </c>
    </row>
    <row r="4" s="1" customFormat="1" ht="45" customHeight="1" spans="1:17">
      <c r="A4" s="3" t="s">
        <v>2</v>
      </c>
      <c r="B4" s="4" t="s">
        <v>3</v>
      </c>
      <c r="C4" s="4" t="s">
        <v>4</v>
      </c>
      <c r="D4" s="4" t="s">
        <v>5</v>
      </c>
      <c r="E4" s="4"/>
      <c r="F4" s="4" t="s">
        <v>6</v>
      </c>
      <c r="G4" s="4"/>
      <c r="H4" s="4" t="s">
        <v>7</v>
      </c>
      <c r="I4" s="4" t="s">
        <v>8</v>
      </c>
      <c r="J4" s="4" t="s">
        <v>9</v>
      </c>
      <c r="K4" s="3" t="s">
        <v>10</v>
      </c>
      <c r="L4" s="4" t="s">
        <v>11</v>
      </c>
      <c r="M4" s="4" t="s">
        <v>12</v>
      </c>
      <c r="N4" s="3" t="s">
        <v>13</v>
      </c>
      <c r="O4" s="3"/>
      <c r="P4" s="3"/>
      <c r="Q4" s="3" t="s">
        <v>14</v>
      </c>
    </row>
    <row r="5" s="1" customFormat="1" ht="39" customHeight="1" spans="1:17">
      <c r="A5" s="3"/>
      <c r="B5" s="4"/>
      <c r="C5" s="4"/>
      <c r="D5" s="4" t="s">
        <v>15</v>
      </c>
      <c r="E5" s="4" t="s">
        <v>16</v>
      </c>
      <c r="F5" s="4" t="s">
        <v>15</v>
      </c>
      <c r="G5" s="4" t="s">
        <v>16</v>
      </c>
      <c r="H5" s="4"/>
      <c r="I5" s="4"/>
      <c r="J5" s="17"/>
      <c r="K5" s="3"/>
      <c r="L5" s="17"/>
      <c r="M5" s="4"/>
      <c r="N5" s="3" t="s">
        <v>17</v>
      </c>
      <c r="O5" s="3" t="s">
        <v>18</v>
      </c>
      <c r="P5" s="3" t="s">
        <v>19</v>
      </c>
      <c r="Q5" s="3"/>
    </row>
    <row r="6" ht="27" customHeight="1" spans="1:17">
      <c r="A6" s="5" t="s">
        <v>20</v>
      </c>
      <c r="B6" s="6"/>
      <c r="C6" s="6"/>
      <c r="D6" s="6"/>
      <c r="E6" s="6"/>
      <c r="F6" s="6"/>
      <c r="G6" s="6"/>
      <c r="H6" s="7"/>
      <c r="I6" s="8">
        <f>SUM(I7:I53)</f>
        <v>12121.43</v>
      </c>
      <c r="J6" s="8">
        <v>123.45</v>
      </c>
      <c r="K6" s="8">
        <v>9207.79</v>
      </c>
      <c r="L6" s="8">
        <f>I6-J6-K6</f>
        <v>2790.19</v>
      </c>
      <c r="M6" s="18">
        <v>0.7674</v>
      </c>
      <c r="N6" s="19"/>
      <c r="O6" s="19"/>
      <c r="P6" s="19"/>
      <c r="Q6" s="19"/>
    </row>
    <row r="7" ht="28.5" spans="1:17">
      <c r="A7" s="8" t="s">
        <v>21</v>
      </c>
      <c r="B7" s="8" t="s">
        <v>22</v>
      </c>
      <c r="C7" s="8" t="s">
        <v>23</v>
      </c>
      <c r="D7" s="8">
        <v>2010302</v>
      </c>
      <c r="E7" s="8" t="s">
        <v>24</v>
      </c>
      <c r="F7" s="8">
        <v>301</v>
      </c>
      <c r="G7" s="8" t="s">
        <v>25</v>
      </c>
      <c r="H7" s="8" t="s">
        <v>26</v>
      </c>
      <c r="I7" s="8">
        <v>1.5</v>
      </c>
      <c r="J7" s="19"/>
      <c r="K7" s="8">
        <v>1.5</v>
      </c>
      <c r="L7" s="8">
        <v>0</v>
      </c>
      <c r="M7" s="20">
        <v>1</v>
      </c>
      <c r="N7" s="19"/>
      <c r="O7" s="19"/>
      <c r="P7" s="19"/>
      <c r="Q7" s="19"/>
    </row>
    <row r="8" ht="28.5" spans="1:17">
      <c r="A8" s="8" t="s">
        <v>27</v>
      </c>
      <c r="B8" s="8" t="s">
        <v>22</v>
      </c>
      <c r="C8" s="8" t="s">
        <v>23</v>
      </c>
      <c r="D8" s="8">
        <v>2069999</v>
      </c>
      <c r="E8" s="8" t="s">
        <v>28</v>
      </c>
      <c r="F8" s="8">
        <v>304</v>
      </c>
      <c r="G8" s="8" t="s">
        <v>29</v>
      </c>
      <c r="H8" s="8" t="s">
        <v>30</v>
      </c>
      <c r="I8" s="8">
        <v>250</v>
      </c>
      <c r="J8" s="8">
        <v>123.45</v>
      </c>
      <c r="K8" s="8">
        <v>125.61</v>
      </c>
      <c r="L8" s="8">
        <v>0.95</v>
      </c>
      <c r="M8" s="18">
        <v>0.9925</v>
      </c>
      <c r="N8" s="19"/>
      <c r="O8" s="19"/>
      <c r="P8" s="19"/>
      <c r="Q8" s="19"/>
    </row>
    <row r="9" ht="28.5" spans="1:17">
      <c r="A9" s="8" t="s">
        <v>31</v>
      </c>
      <c r="B9" s="8" t="s">
        <v>22</v>
      </c>
      <c r="C9" s="8" t="s">
        <v>23</v>
      </c>
      <c r="D9" s="8">
        <v>2010302</v>
      </c>
      <c r="E9" s="8" t="s">
        <v>24</v>
      </c>
      <c r="F9" s="8">
        <v>301</v>
      </c>
      <c r="G9" s="8" t="s">
        <v>25</v>
      </c>
      <c r="H9" s="8" t="s">
        <v>32</v>
      </c>
      <c r="I9" s="8">
        <v>45.55</v>
      </c>
      <c r="J9" s="19"/>
      <c r="K9" s="8">
        <v>27.74</v>
      </c>
      <c r="L9" s="8">
        <v>17.81</v>
      </c>
      <c r="M9" s="18">
        <v>0.609</v>
      </c>
      <c r="N9" s="19"/>
      <c r="O9" s="19"/>
      <c r="P9" s="19"/>
      <c r="Q9" s="19"/>
    </row>
    <row r="10" ht="28.5" spans="1:17">
      <c r="A10" s="8" t="s">
        <v>33</v>
      </c>
      <c r="B10" s="8" t="s">
        <v>22</v>
      </c>
      <c r="C10" s="8" t="s">
        <v>23</v>
      </c>
      <c r="D10" s="8">
        <v>2010302</v>
      </c>
      <c r="E10" s="8" t="s">
        <v>24</v>
      </c>
      <c r="F10" s="8">
        <v>301</v>
      </c>
      <c r="G10" s="8" t="s">
        <v>25</v>
      </c>
      <c r="H10" s="8" t="s">
        <v>32</v>
      </c>
      <c r="I10" s="8">
        <v>18.46</v>
      </c>
      <c r="J10" s="19"/>
      <c r="K10" s="8">
        <v>0</v>
      </c>
      <c r="L10" s="8">
        <v>18.46</v>
      </c>
      <c r="M10" s="20">
        <v>0</v>
      </c>
      <c r="N10" s="19"/>
      <c r="O10" s="19"/>
      <c r="P10" s="19"/>
      <c r="Q10" s="19"/>
    </row>
    <row r="11" ht="28.5" spans="1:17">
      <c r="A11" s="8" t="s">
        <v>34</v>
      </c>
      <c r="B11" s="8" t="s">
        <v>22</v>
      </c>
      <c r="C11" s="8" t="s">
        <v>23</v>
      </c>
      <c r="D11" s="8">
        <v>2069999</v>
      </c>
      <c r="E11" s="8" t="s">
        <v>28</v>
      </c>
      <c r="F11" s="8">
        <v>304</v>
      </c>
      <c r="G11" s="8" t="s">
        <v>29</v>
      </c>
      <c r="H11" s="8" t="s">
        <v>35</v>
      </c>
      <c r="I11" s="8">
        <v>123.45</v>
      </c>
      <c r="J11" s="19"/>
      <c r="K11" s="8">
        <v>122.93</v>
      </c>
      <c r="L11" s="8">
        <v>0.52</v>
      </c>
      <c r="M11" s="18">
        <v>0.9958</v>
      </c>
      <c r="N11" s="19"/>
      <c r="O11" s="19"/>
      <c r="P11" s="19"/>
      <c r="Q11" s="19"/>
    </row>
    <row r="12" ht="51" customHeight="1" spans="1:17">
      <c r="A12" s="9" t="s">
        <v>34</v>
      </c>
      <c r="B12" s="9" t="s">
        <v>22</v>
      </c>
      <c r="C12" s="9" t="s">
        <v>23</v>
      </c>
      <c r="D12" s="10">
        <v>2060403</v>
      </c>
      <c r="E12" s="9" t="s">
        <v>36</v>
      </c>
      <c r="F12" s="10">
        <v>304</v>
      </c>
      <c r="G12" s="9" t="s">
        <v>29</v>
      </c>
      <c r="H12" s="11" t="s">
        <v>35</v>
      </c>
      <c r="I12" s="10">
        <v>3450</v>
      </c>
      <c r="J12" s="21"/>
      <c r="K12" s="10">
        <v>3450</v>
      </c>
      <c r="L12" s="10">
        <v>0</v>
      </c>
      <c r="M12" s="22">
        <v>1</v>
      </c>
      <c r="N12" s="23" t="s">
        <v>37</v>
      </c>
      <c r="O12" s="24" t="s">
        <v>38</v>
      </c>
      <c r="P12" s="24" t="s">
        <v>39</v>
      </c>
      <c r="Q12" s="19"/>
    </row>
    <row r="13" ht="41" customHeight="1" spans="1:17">
      <c r="A13" s="12"/>
      <c r="B13" s="12"/>
      <c r="C13" s="12"/>
      <c r="D13" s="13"/>
      <c r="E13" s="12"/>
      <c r="F13" s="13"/>
      <c r="G13" s="12"/>
      <c r="H13" s="14"/>
      <c r="I13" s="13"/>
      <c r="J13" s="25"/>
      <c r="K13" s="13"/>
      <c r="L13" s="13"/>
      <c r="M13" s="26"/>
      <c r="N13" s="27" t="s">
        <v>40</v>
      </c>
      <c r="O13" s="27" t="s">
        <v>41</v>
      </c>
      <c r="P13" s="27" t="s">
        <v>40</v>
      </c>
      <c r="Q13" s="19"/>
    </row>
    <row r="14" ht="42.75" spans="1:17">
      <c r="A14" s="8" t="s">
        <v>42</v>
      </c>
      <c r="B14" s="8" t="s">
        <v>22</v>
      </c>
      <c r="C14" s="8" t="s">
        <v>23</v>
      </c>
      <c r="D14" s="8">
        <v>2060403</v>
      </c>
      <c r="E14" s="8" t="s">
        <v>36</v>
      </c>
      <c r="F14" s="8">
        <v>304</v>
      </c>
      <c r="G14" s="8" t="s">
        <v>29</v>
      </c>
      <c r="H14" s="8" t="s">
        <v>43</v>
      </c>
      <c r="I14" s="8">
        <v>350</v>
      </c>
      <c r="J14" s="19"/>
      <c r="K14" s="8">
        <v>0</v>
      </c>
      <c r="L14" s="8">
        <v>350</v>
      </c>
      <c r="M14" s="20">
        <v>0</v>
      </c>
      <c r="N14" s="19"/>
      <c r="O14" s="19"/>
      <c r="P14" s="19"/>
      <c r="Q14" s="19"/>
    </row>
    <row r="15" ht="28.5" spans="1:17">
      <c r="A15" s="8" t="s">
        <v>44</v>
      </c>
      <c r="B15" s="8" t="s">
        <v>22</v>
      </c>
      <c r="C15" s="8" t="s">
        <v>23</v>
      </c>
      <c r="D15" s="8">
        <v>2060502</v>
      </c>
      <c r="E15" s="8" t="s">
        <v>45</v>
      </c>
      <c r="F15" s="8">
        <v>302</v>
      </c>
      <c r="G15" s="8" t="s">
        <v>46</v>
      </c>
      <c r="H15" s="15" t="s">
        <v>47</v>
      </c>
      <c r="I15" s="8">
        <v>30</v>
      </c>
      <c r="J15" s="19"/>
      <c r="K15" s="8">
        <v>28.56</v>
      </c>
      <c r="L15" s="8">
        <v>1.44</v>
      </c>
      <c r="M15" s="18">
        <v>0.952</v>
      </c>
      <c r="N15" s="19"/>
      <c r="O15" s="19"/>
      <c r="P15" s="19"/>
      <c r="Q15" s="19"/>
    </row>
    <row r="16" ht="28.5" spans="1:17">
      <c r="A16" s="8" t="s">
        <v>48</v>
      </c>
      <c r="B16" s="8" t="s">
        <v>22</v>
      </c>
      <c r="C16" s="8" t="s">
        <v>23</v>
      </c>
      <c r="D16" s="8">
        <v>2060702</v>
      </c>
      <c r="E16" s="8" t="s">
        <v>48</v>
      </c>
      <c r="F16" s="8">
        <v>302</v>
      </c>
      <c r="G16" s="8" t="s">
        <v>46</v>
      </c>
      <c r="H16" s="8" t="s">
        <v>49</v>
      </c>
      <c r="I16" s="8">
        <v>30</v>
      </c>
      <c r="J16" s="19"/>
      <c r="K16" s="8">
        <v>28.32</v>
      </c>
      <c r="L16" s="8">
        <v>1.68</v>
      </c>
      <c r="M16" s="18">
        <v>0.9439</v>
      </c>
      <c r="N16" s="19"/>
      <c r="O16" s="19"/>
      <c r="P16" s="19"/>
      <c r="Q16" s="19"/>
    </row>
    <row r="17" ht="28.5" spans="1:17">
      <c r="A17" s="8" t="s">
        <v>50</v>
      </c>
      <c r="B17" s="8" t="s">
        <v>22</v>
      </c>
      <c r="C17" s="8" t="s">
        <v>23</v>
      </c>
      <c r="D17" s="8">
        <v>2060704</v>
      </c>
      <c r="E17" s="8" t="s">
        <v>50</v>
      </c>
      <c r="F17" s="8">
        <v>302</v>
      </c>
      <c r="G17" s="8" t="s">
        <v>46</v>
      </c>
      <c r="H17" s="8" t="s">
        <v>51</v>
      </c>
      <c r="I17" s="8">
        <v>10</v>
      </c>
      <c r="J17" s="19"/>
      <c r="K17" s="8">
        <v>9.83</v>
      </c>
      <c r="L17" s="8">
        <v>0.17</v>
      </c>
      <c r="M17" s="18">
        <v>0.9826</v>
      </c>
      <c r="N17" s="19"/>
      <c r="O17" s="19"/>
      <c r="P17" s="19"/>
      <c r="Q17" s="19"/>
    </row>
    <row r="18" ht="28.5" spans="1:17">
      <c r="A18" s="8" t="s">
        <v>52</v>
      </c>
      <c r="B18" s="8" t="s">
        <v>22</v>
      </c>
      <c r="C18" s="8" t="s">
        <v>23</v>
      </c>
      <c r="D18" s="8">
        <v>2069999</v>
      </c>
      <c r="E18" s="8" t="s">
        <v>28</v>
      </c>
      <c r="F18" s="8">
        <v>302</v>
      </c>
      <c r="G18" s="8" t="s">
        <v>46</v>
      </c>
      <c r="H18" s="8" t="s">
        <v>53</v>
      </c>
      <c r="I18" s="8">
        <v>50</v>
      </c>
      <c r="J18" s="19"/>
      <c r="K18" s="8">
        <v>46.47</v>
      </c>
      <c r="L18" s="8">
        <f>I18-K18</f>
        <v>3.53</v>
      </c>
      <c r="M18" s="18">
        <v>0.9294</v>
      </c>
      <c r="N18" s="19"/>
      <c r="O18" s="19"/>
      <c r="P18" s="19"/>
      <c r="Q18" s="19"/>
    </row>
    <row r="19" ht="28.5" spans="1:17">
      <c r="A19" s="15" t="s">
        <v>54</v>
      </c>
      <c r="B19" s="8" t="s">
        <v>22</v>
      </c>
      <c r="C19" s="8" t="s">
        <v>23</v>
      </c>
      <c r="D19" s="8">
        <v>2200499</v>
      </c>
      <c r="E19" s="8" t="s">
        <v>55</v>
      </c>
      <c r="F19" s="8">
        <v>302</v>
      </c>
      <c r="G19" s="8" t="s">
        <v>46</v>
      </c>
      <c r="H19" s="8" t="s">
        <v>56</v>
      </c>
      <c r="I19" s="8">
        <v>5</v>
      </c>
      <c r="J19" s="19"/>
      <c r="K19" s="8">
        <v>4.95</v>
      </c>
      <c r="L19" s="8">
        <f t="shared" ref="L19:L53" si="0">I19-K19</f>
        <v>0.0499999999999998</v>
      </c>
      <c r="M19" s="18">
        <v>0.9905</v>
      </c>
      <c r="N19" s="19"/>
      <c r="O19" s="19"/>
      <c r="P19" s="19"/>
      <c r="Q19" s="19"/>
    </row>
    <row r="20" ht="42.75" spans="1:17">
      <c r="A20" s="8" t="s">
        <v>57</v>
      </c>
      <c r="B20" s="8" t="s">
        <v>22</v>
      </c>
      <c r="C20" s="8" t="s">
        <v>58</v>
      </c>
      <c r="D20" s="8">
        <v>2150805</v>
      </c>
      <c r="E20" s="8" t="s">
        <v>59</v>
      </c>
      <c r="F20" s="8">
        <v>304</v>
      </c>
      <c r="G20" s="8" t="s">
        <v>29</v>
      </c>
      <c r="H20" s="8" t="s">
        <v>60</v>
      </c>
      <c r="I20" s="8">
        <v>600</v>
      </c>
      <c r="J20" s="19"/>
      <c r="K20" s="8">
        <v>595</v>
      </c>
      <c r="L20" s="8">
        <f t="shared" si="0"/>
        <v>5</v>
      </c>
      <c r="M20" s="18">
        <v>0.9917</v>
      </c>
      <c r="N20" s="19"/>
      <c r="O20" s="19"/>
      <c r="P20" s="19"/>
      <c r="Q20" s="19"/>
    </row>
    <row r="21" ht="42.75" spans="1:17">
      <c r="A21" s="8" t="s">
        <v>61</v>
      </c>
      <c r="B21" s="8" t="s">
        <v>22</v>
      </c>
      <c r="C21" s="8" t="s">
        <v>58</v>
      </c>
      <c r="D21" s="8">
        <v>2150805</v>
      </c>
      <c r="E21" s="8" t="s">
        <v>59</v>
      </c>
      <c r="F21" s="8">
        <v>304</v>
      </c>
      <c r="G21" s="8" t="s">
        <v>29</v>
      </c>
      <c r="H21" s="8" t="s">
        <v>60</v>
      </c>
      <c r="I21" s="8">
        <v>90</v>
      </c>
      <c r="J21" s="19"/>
      <c r="K21" s="8">
        <v>90</v>
      </c>
      <c r="L21" s="8">
        <f t="shared" si="0"/>
        <v>0</v>
      </c>
      <c r="M21" s="20">
        <v>1</v>
      </c>
      <c r="N21" s="19"/>
      <c r="O21" s="19"/>
      <c r="P21" s="19"/>
      <c r="Q21" s="19"/>
    </row>
    <row r="22" ht="42.75" spans="1:17">
      <c r="A22" s="8" t="s">
        <v>62</v>
      </c>
      <c r="B22" s="8" t="s">
        <v>22</v>
      </c>
      <c r="C22" s="8" t="s">
        <v>58</v>
      </c>
      <c r="D22" s="8">
        <v>2150805</v>
      </c>
      <c r="E22" s="8" t="s">
        <v>59</v>
      </c>
      <c r="F22" s="8">
        <v>304</v>
      </c>
      <c r="G22" s="8" t="s">
        <v>29</v>
      </c>
      <c r="H22" s="8" t="s">
        <v>60</v>
      </c>
      <c r="I22" s="8">
        <v>140</v>
      </c>
      <c r="J22" s="19"/>
      <c r="K22" s="8">
        <v>140</v>
      </c>
      <c r="L22" s="8">
        <f t="shared" si="0"/>
        <v>0</v>
      </c>
      <c r="M22" s="20">
        <v>1</v>
      </c>
      <c r="N22" s="19"/>
      <c r="O22" s="19"/>
      <c r="P22" s="19"/>
      <c r="Q22" s="19"/>
    </row>
    <row r="23" ht="42.75" spans="1:17">
      <c r="A23" s="8" t="s">
        <v>63</v>
      </c>
      <c r="B23" s="8" t="s">
        <v>22</v>
      </c>
      <c r="C23" s="8" t="s">
        <v>58</v>
      </c>
      <c r="D23" s="8">
        <v>2150805</v>
      </c>
      <c r="E23" s="8" t="s">
        <v>59</v>
      </c>
      <c r="F23" s="8">
        <v>304</v>
      </c>
      <c r="G23" s="8" t="s">
        <v>29</v>
      </c>
      <c r="H23" s="8" t="s">
        <v>60</v>
      </c>
      <c r="I23" s="8">
        <v>10</v>
      </c>
      <c r="J23" s="19"/>
      <c r="K23" s="8">
        <v>10</v>
      </c>
      <c r="L23" s="8">
        <f t="shared" si="0"/>
        <v>0</v>
      </c>
      <c r="M23" s="20">
        <v>1</v>
      </c>
      <c r="N23" s="19"/>
      <c r="O23" s="19"/>
      <c r="P23" s="19"/>
      <c r="Q23" s="19"/>
    </row>
    <row r="24" ht="42.75" spans="1:17">
      <c r="A24" s="8" t="s">
        <v>64</v>
      </c>
      <c r="B24" s="8" t="s">
        <v>22</v>
      </c>
      <c r="C24" s="8" t="s">
        <v>58</v>
      </c>
      <c r="D24" s="8">
        <v>2150805</v>
      </c>
      <c r="E24" s="8" t="s">
        <v>59</v>
      </c>
      <c r="F24" s="8">
        <v>304</v>
      </c>
      <c r="G24" s="8" t="s">
        <v>29</v>
      </c>
      <c r="H24" s="8" t="s">
        <v>60</v>
      </c>
      <c r="I24" s="8">
        <v>60</v>
      </c>
      <c r="J24" s="19"/>
      <c r="K24" s="8">
        <v>60</v>
      </c>
      <c r="L24" s="8">
        <f t="shared" si="0"/>
        <v>0</v>
      </c>
      <c r="M24" s="20">
        <v>1</v>
      </c>
      <c r="N24" s="19"/>
      <c r="O24" s="19"/>
      <c r="P24" s="19"/>
      <c r="Q24" s="19"/>
    </row>
    <row r="25" ht="42.75" spans="1:17">
      <c r="A25" s="8" t="s">
        <v>65</v>
      </c>
      <c r="B25" s="8" t="s">
        <v>22</v>
      </c>
      <c r="C25" s="8" t="s">
        <v>58</v>
      </c>
      <c r="D25" s="8">
        <v>2150805</v>
      </c>
      <c r="E25" s="8" t="s">
        <v>59</v>
      </c>
      <c r="F25" s="8">
        <v>304</v>
      </c>
      <c r="G25" s="8" t="s">
        <v>29</v>
      </c>
      <c r="H25" s="8" t="s">
        <v>60</v>
      </c>
      <c r="I25" s="8">
        <v>78.58</v>
      </c>
      <c r="J25" s="19"/>
      <c r="K25" s="8">
        <v>78.58</v>
      </c>
      <c r="L25" s="8">
        <f t="shared" si="0"/>
        <v>0</v>
      </c>
      <c r="M25" s="20">
        <v>1</v>
      </c>
      <c r="N25" s="19"/>
      <c r="O25" s="19"/>
      <c r="P25" s="19"/>
      <c r="Q25" s="19"/>
    </row>
    <row r="26" ht="42.75" spans="1:17">
      <c r="A26" s="8" t="s">
        <v>66</v>
      </c>
      <c r="B26" s="8" t="s">
        <v>22</v>
      </c>
      <c r="C26" s="8" t="s">
        <v>58</v>
      </c>
      <c r="D26" s="8">
        <v>2150805</v>
      </c>
      <c r="E26" s="8" t="s">
        <v>59</v>
      </c>
      <c r="F26" s="8">
        <v>304</v>
      </c>
      <c r="G26" s="8" t="s">
        <v>29</v>
      </c>
      <c r="H26" s="8" t="s">
        <v>60</v>
      </c>
      <c r="I26" s="28">
        <v>96.22</v>
      </c>
      <c r="J26" s="19"/>
      <c r="K26" s="28">
        <v>96.22</v>
      </c>
      <c r="L26" s="8">
        <f t="shared" si="0"/>
        <v>0</v>
      </c>
      <c r="M26" s="20">
        <v>1</v>
      </c>
      <c r="N26" s="19"/>
      <c r="O26" s="19"/>
      <c r="P26" s="19"/>
      <c r="Q26" s="19"/>
    </row>
    <row r="27" ht="42.75" spans="1:17">
      <c r="A27" s="8" t="s">
        <v>67</v>
      </c>
      <c r="B27" s="8" t="s">
        <v>22</v>
      </c>
      <c r="C27" s="8" t="s">
        <v>58</v>
      </c>
      <c r="D27" s="8">
        <v>2150805</v>
      </c>
      <c r="E27" s="8" t="s">
        <v>59</v>
      </c>
      <c r="F27" s="8">
        <v>304</v>
      </c>
      <c r="G27" s="8" t="s">
        <v>29</v>
      </c>
      <c r="H27" s="8" t="s">
        <v>60</v>
      </c>
      <c r="I27" s="8">
        <v>240</v>
      </c>
      <c r="J27" s="19"/>
      <c r="K27" s="8">
        <v>240</v>
      </c>
      <c r="L27" s="8">
        <f t="shared" si="0"/>
        <v>0</v>
      </c>
      <c r="M27" s="20">
        <v>1</v>
      </c>
      <c r="N27" s="19"/>
      <c r="O27" s="19"/>
      <c r="P27" s="19"/>
      <c r="Q27" s="19"/>
    </row>
    <row r="28" ht="42.75" spans="1:17">
      <c r="A28" s="8" t="s">
        <v>68</v>
      </c>
      <c r="B28" s="8" t="s">
        <v>22</v>
      </c>
      <c r="C28" s="8" t="s">
        <v>58</v>
      </c>
      <c r="D28" s="8">
        <v>2150805</v>
      </c>
      <c r="E28" s="8" t="s">
        <v>59</v>
      </c>
      <c r="F28" s="8">
        <v>304</v>
      </c>
      <c r="G28" s="8" t="s">
        <v>29</v>
      </c>
      <c r="H28" s="8" t="s">
        <v>60</v>
      </c>
      <c r="I28" s="8">
        <v>180</v>
      </c>
      <c r="J28" s="19"/>
      <c r="K28" s="8">
        <v>180</v>
      </c>
      <c r="L28" s="8">
        <f t="shared" si="0"/>
        <v>0</v>
      </c>
      <c r="M28" s="20">
        <v>1</v>
      </c>
      <c r="N28" s="19"/>
      <c r="O28" s="19"/>
      <c r="P28" s="19"/>
      <c r="Q28" s="19"/>
    </row>
    <row r="29" ht="42.75" spans="1:17">
      <c r="A29" s="8" t="s">
        <v>69</v>
      </c>
      <c r="B29" s="8" t="s">
        <v>22</v>
      </c>
      <c r="C29" s="8" t="s">
        <v>58</v>
      </c>
      <c r="D29" s="8">
        <v>2150805</v>
      </c>
      <c r="E29" s="8" t="s">
        <v>59</v>
      </c>
      <c r="F29" s="8">
        <v>304</v>
      </c>
      <c r="G29" s="8" t="s">
        <v>29</v>
      </c>
      <c r="H29" s="8" t="s">
        <v>60</v>
      </c>
      <c r="I29" s="8">
        <v>30.84</v>
      </c>
      <c r="J29" s="19"/>
      <c r="K29" s="8">
        <v>30.84</v>
      </c>
      <c r="L29" s="8">
        <f t="shared" si="0"/>
        <v>0</v>
      </c>
      <c r="M29" s="20">
        <v>1</v>
      </c>
      <c r="N29" s="19"/>
      <c r="O29" s="19"/>
      <c r="P29" s="19"/>
      <c r="Q29" s="19"/>
    </row>
    <row r="30" ht="42.75" spans="1:17">
      <c r="A30" s="8" t="s">
        <v>70</v>
      </c>
      <c r="B30" s="8" t="s">
        <v>22</v>
      </c>
      <c r="C30" s="8" t="s">
        <v>58</v>
      </c>
      <c r="D30" s="8">
        <v>2150805</v>
      </c>
      <c r="E30" s="8" t="s">
        <v>59</v>
      </c>
      <c r="F30" s="8">
        <v>304</v>
      </c>
      <c r="G30" s="8" t="s">
        <v>29</v>
      </c>
      <c r="H30" s="8" t="s">
        <v>60</v>
      </c>
      <c r="I30" s="8">
        <v>23.64</v>
      </c>
      <c r="J30" s="19"/>
      <c r="K30" s="8">
        <v>23.64</v>
      </c>
      <c r="L30" s="8">
        <f t="shared" si="0"/>
        <v>0</v>
      </c>
      <c r="M30" s="20">
        <v>1</v>
      </c>
      <c r="N30" s="19"/>
      <c r="O30" s="19"/>
      <c r="P30" s="19"/>
      <c r="Q30" s="19"/>
    </row>
    <row r="31" ht="42.75" spans="1:17">
      <c r="A31" s="8" t="s">
        <v>71</v>
      </c>
      <c r="B31" s="8" t="s">
        <v>22</v>
      </c>
      <c r="C31" s="8" t="s">
        <v>58</v>
      </c>
      <c r="D31" s="8">
        <v>2150805</v>
      </c>
      <c r="E31" s="8" t="s">
        <v>59</v>
      </c>
      <c r="F31" s="8">
        <v>304</v>
      </c>
      <c r="G31" s="8" t="s">
        <v>29</v>
      </c>
      <c r="H31" s="8" t="s">
        <v>60</v>
      </c>
      <c r="I31" s="8">
        <v>100</v>
      </c>
      <c r="J31" s="19"/>
      <c r="K31" s="8">
        <v>100</v>
      </c>
      <c r="L31" s="8">
        <f t="shared" si="0"/>
        <v>0</v>
      </c>
      <c r="M31" s="20">
        <v>1</v>
      </c>
      <c r="N31" s="19"/>
      <c r="O31" s="19"/>
      <c r="P31" s="19"/>
      <c r="Q31" s="19"/>
    </row>
    <row r="32" ht="42.75" spans="1:17">
      <c r="A32" s="8" t="s">
        <v>72</v>
      </c>
      <c r="B32" s="8" t="s">
        <v>22</v>
      </c>
      <c r="C32" s="8" t="s">
        <v>58</v>
      </c>
      <c r="D32" s="8">
        <v>2150805</v>
      </c>
      <c r="E32" s="8" t="s">
        <v>59</v>
      </c>
      <c r="F32" s="8">
        <v>304</v>
      </c>
      <c r="G32" s="8" t="s">
        <v>29</v>
      </c>
      <c r="H32" s="8" t="s">
        <v>60</v>
      </c>
      <c r="I32" s="8">
        <v>750</v>
      </c>
      <c r="J32" s="19"/>
      <c r="K32" s="8">
        <v>750</v>
      </c>
      <c r="L32" s="8">
        <f t="shared" si="0"/>
        <v>0</v>
      </c>
      <c r="M32" s="20">
        <v>1</v>
      </c>
      <c r="N32" s="19"/>
      <c r="O32" s="19"/>
      <c r="P32" s="19"/>
      <c r="Q32" s="19"/>
    </row>
    <row r="33" ht="42.75" spans="1:17">
      <c r="A33" s="8" t="s">
        <v>73</v>
      </c>
      <c r="B33" s="8" t="s">
        <v>22</v>
      </c>
      <c r="C33" s="8" t="s">
        <v>58</v>
      </c>
      <c r="D33" s="8">
        <v>2150805</v>
      </c>
      <c r="E33" s="8" t="s">
        <v>59</v>
      </c>
      <c r="F33" s="8">
        <v>304</v>
      </c>
      <c r="G33" s="8" t="s">
        <v>29</v>
      </c>
      <c r="H33" s="8" t="s">
        <v>60</v>
      </c>
      <c r="I33" s="8">
        <v>42.03</v>
      </c>
      <c r="J33" s="19"/>
      <c r="K33" s="8">
        <v>42.03</v>
      </c>
      <c r="L33" s="8">
        <f t="shared" si="0"/>
        <v>0</v>
      </c>
      <c r="M33" s="20">
        <v>1</v>
      </c>
      <c r="N33" s="19"/>
      <c r="O33" s="19"/>
      <c r="P33" s="19"/>
      <c r="Q33" s="19"/>
    </row>
    <row r="34" ht="57" spans="1:17">
      <c r="A34" s="8" t="s">
        <v>74</v>
      </c>
      <c r="B34" s="8" t="s">
        <v>22</v>
      </c>
      <c r="C34" s="8" t="s">
        <v>58</v>
      </c>
      <c r="D34" s="8">
        <v>2150804</v>
      </c>
      <c r="E34" s="8" t="s">
        <v>75</v>
      </c>
      <c r="F34" s="8">
        <v>304</v>
      </c>
      <c r="G34" s="8" t="s">
        <v>29</v>
      </c>
      <c r="H34" s="8" t="s">
        <v>60</v>
      </c>
      <c r="I34" s="8">
        <v>15</v>
      </c>
      <c r="J34" s="19"/>
      <c r="K34" s="8">
        <v>15</v>
      </c>
      <c r="L34" s="8">
        <f t="shared" si="0"/>
        <v>0</v>
      </c>
      <c r="M34" s="20">
        <v>1</v>
      </c>
      <c r="N34" s="19"/>
      <c r="O34" s="19"/>
      <c r="P34" s="19"/>
      <c r="Q34" s="19"/>
    </row>
    <row r="35" ht="42.75" spans="1:17">
      <c r="A35" s="8" t="s">
        <v>76</v>
      </c>
      <c r="B35" s="8" t="s">
        <v>22</v>
      </c>
      <c r="C35" s="8" t="s">
        <v>58</v>
      </c>
      <c r="D35" s="8">
        <v>2069999</v>
      </c>
      <c r="E35" s="8" t="s">
        <v>28</v>
      </c>
      <c r="F35" s="8">
        <v>304</v>
      </c>
      <c r="G35" s="8" t="s">
        <v>29</v>
      </c>
      <c r="H35" s="8" t="s">
        <v>60</v>
      </c>
      <c r="I35" s="8">
        <v>225</v>
      </c>
      <c r="J35" s="19"/>
      <c r="K35" s="8">
        <v>225</v>
      </c>
      <c r="L35" s="8">
        <f t="shared" si="0"/>
        <v>0</v>
      </c>
      <c r="M35" s="20">
        <v>1</v>
      </c>
      <c r="N35" s="19"/>
      <c r="O35" s="19"/>
      <c r="P35" s="19"/>
      <c r="Q35" s="19"/>
    </row>
    <row r="36" ht="42.75" spans="1:17">
      <c r="A36" s="8" t="s">
        <v>77</v>
      </c>
      <c r="B36" s="8" t="s">
        <v>22</v>
      </c>
      <c r="C36" s="8" t="s">
        <v>58</v>
      </c>
      <c r="D36" s="8">
        <v>2069999</v>
      </c>
      <c r="E36" s="8" t="s">
        <v>28</v>
      </c>
      <c r="F36" s="8">
        <v>304</v>
      </c>
      <c r="G36" s="8" t="s">
        <v>29</v>
      </c>
      <c r="H36" s="8" t="s">
        <v>60</v>
      </c>
      <c r="I36" s="8">
        <v>80</v>
      </c>
      <c r="J36" s="19"/>
      <c r="K36" s="8">
        <v>80</v>
      </c>
      <c r="L36" s="8">
        <f t="shared" si="0"/>
        <v>0</v>
      </c>
      <c r="M36" s="20">
        <v>1</v>
      </c>
      <c r="N36" s="19"/>
      <c r="O36" s="19"/>
      <c r="P36" s="19"/>
      <c r="Q36" s="19"/>
    </row>
    <row r="37" ht="42.75" spans="1:17">
      <c r="A37" s="8" t="s">
        <v>78</v>
      </c>
      <c r="B37" s="8" t="s">
        <v>22</v>
      </c>
      <c r="C37" s="8" t="s">
        <v>58</v>
      </c>
      <c r="D37" s="8">
        <v>2069999</v>
      </c>
      <c r="E37" s="8" t="s">
        <v>28</v>
      </c>
      <c r="F37" s="8">
        <v>304</v>
      </c>
      <c r="G37" s="8" t="s">
        <v>29</v>
      </c>
      <c r="H37" s="8" t="s">
        <v>60</v>
      </c>
      <c r="I37" s="8">
        <v>5</v>
      </c>
      <c r="J37" s="19"/>
      <c r="K37" s="8">
        <v>0</v>
      </c>
      <c r="L37" s="8">
        <f t="shared" si="0"/>
        <v>5</v>
      </c>
      <c r="M37" s="20">
        <v>0</v>
      </c>
      <c r="N37" s="19"/>
      <c r="O37" s="19"/>
      <c r="P37" s="19"/>
      <c r="Q37" s="19"/>
    </row>
    <row r="38" ht="42.75" spans="1:17">
      <c r="A38" s="8" t="s">
        <v>79</v>
      </c>
      <c r="B38" s="8" t="s">
        <v>22</v>
      </c>
      <c r="C38" s="8" t="s">
        <v>58</v>
      </c>
      <c r="D38" s="8">
        <v>2069999</v>
      </c>
      <c r="E38" s="8" t="s">
        <v>28</v>
      </c>
      <c r="F38" s="8">
        <v>304</v>
      </c>
      <c r="G38" s="8" t="s">
        <v>29</v>
      </c>
      <c r="H38" s="8" t="s">
        <v>60</v>
      </c>
      <c r="I38" s="8">
        <v>80</v>
      </c>
      <c r="J38" s="19"/>
      <c r="K38" s="8">
        <v>80</v>
      </c>
      <c r="L38" s="8">
        <f t="shared" si="0"/>
        <v>0</v>
      </c>
      <c r="M38" s="20">
        <v>1</v>
      </c>
      <c r="N38" s="19"/>
      <c r="O38" s="19"/>
      <c r="P38" s="19"/>
      <c r="Q38" s="19"/>
    </row>
    <row r="39" ht="42.75" spans="1:17">
      <c r="A39" s="8" t="s">
        <v>80</v>
      </c>
      <c r="B39" s="8" t="s">
        <v>22</v>
      </c>
      <c r="C39" s="8" t="s">
        <v>58</v>
      </c>
      <c r="D39" s="8">
        <v>2069901</v>
      </c>
      <c r="E39" s="8" t="s">
        <v>81</v>
      </c>
      <c r="F39" s="8">
        <v>304</v>
      </c>
      <c r="G39" s="8" t="s">
        <v>29</v>
      </c>
      <c r="H39" s="8" t="s">
        <v>60</v>
      </c>
      <c r="I39" s="8">
        <v>20</v>
      </c>
      <c r="J39" s="19"/>
      <c r="K39" s="8">
        <v>20</v>
      </c>
      <c r="L39" s="8">
        <f t="shared" si="0"/>
        <v>0</v>
      </c>
      <c r="M39" s="20">
        <v>1</v>
      </c>
      <c r="N39" s="19"/>
      <c r="O39" s="19"/>
      <c r="P39" s="19"/>
      <c r="Q39" s="19"/>
    </row>
    <row r="40" ht="42.75" spans="1:17">
      <c r="A40" s="8" t="s">
        <v>82</v>
      </c>
      <c r="B40" s="8" t="s">
        <v>22</v>
      </c>
      <c r="C40" s="8" t="s">
        <v>58</v>
      </c>
      <c r="D40" s="8">
        <v>2060799</v>
      </c>
      <c r="E40" s="8" t="s">
        <v>83</v>
      </c>
      <c r="F40" s="8">
        <v>304</v>
      </c>
      <c r="G40" s="8" t="s">
        <v>29</v>
      </c>
      <c r="H40" s="8" t="s">
        <v>84</v>
      </c>
      <c r="I40" s="8">
        <v>15</v>
      </c>
      <c r="J40" s="19"/>
      <c r="K40" s="8">
        <v>15</v>
      </c>
      <c r="L40" s="8">
        <f t="shared" si="0"/>
        <v>0</v>
      </c>
      <c r="M40" s="20">
        <v>1</v>
      </c>
      <c r="N40" s="19"/>
      <c r="O40" s="19"/>
      <c r="P40" s="19"/>
      <c r="Q40" s="19"/>
    </row>
    <row r="41" ht="42.75" spans="1:17">
      <c r="A41" s="8" t="s">
        <v>85</v>
      </c>
      <c r="B41" s="8" t="s">
        <v>22</v>
      </c>
      <c r="C41" s="8" t="s">
        <v>58</v>
      </c>
      <c r="D41" s="8">
        <v>2060799</v>
      </c>
      <c r="E41" s="8" t="s">
        <v>83</v>
      </c>
      <c r="F41" s="8">
        <v>304</v>
      </c>
      <c r="G41" s="8" t="s">
        <v>29</v>
      </c>
      <c r="H41" s="8" t="s">
        <v>84</v>
      </c>
      <c r="I41" s="8">
        <v>10</v>
      </c>
      <c r="J41" s="19"/>
      <c r="K41" s="8">
        <v>0</v>
      </c>
      <c r="L41" s="8">
        <f t="shared" si="0"/>
        <v>10</v>
      </c>
      <c r="M41" s="20">
        <v>0</v>
      </c>
      <c r="N41" s="19"/>
      <c r="O41" s="19"/>
      <c r="P41" s="19"/>
      <c r="Q41" s="19"/>
    </row>
    <row r="42" ht="42.75" spans="1:17">
      <c r="A42" s="8" t="s">
        <v>86</v>
      </c>
      <c r="B42" s="8" t="s">
        <v>22</v>
      </c>
      <c r="C42" s="8" t="s">
        <v>58</v>
      </c>
      <c r="D42" s="8">
        <v>2060503</v>
      </c>
      <c r="E42" s="8" t="s">
        <v>87</v>
      </c>
      <c r="F42" s="8">
        <v>304</v>
      </c>
      <c r="G42" s="8" t="s">
        <v>29</v>
      </c>
      <c r="H42" s="16" t="s">
        <v>60</v>
      </c>
      <c r="I42" s="8">
        <v>50</v>
      </c>
      <c r="J42" s="19"/>
      <c r="K42" s="8">
        <v>50</v>
      </c>
      <c r="L42" s="8">
        <f t="shared" si="0"/>
        <v>0</v>
      </c>
      <c r="M42" s="20">
        <v>1</v>
      </c>
      <c r="N42" s="19"/>
      <c r="O42" s="19"/>
      <c r="P42" s="19"/>
      <c r="Q42" s="19"/>
    </row>
    <row r="43" ht="42.75" spans="1:17">
      <c r="A43" s="15" t="s">
        <v>57</v>
      </c>
      <c r="B43" s="8" t="s">
        <v>22</v>
      </c>
      <c r="C43" s="8" t="s">
        <v>58</v>
      </c>
      <c r="D43" s="8">
        <v>2060403</v>
      </c>
      <c r="E43" s="8" t="s">
        <v>36</v>
      </c>
      <c r="F43" s="8">
        <v>304</v>
      </c>
      <c r="G43" s="8" t="s">
        <v>29</v>
      </c>
      <c r="H43" s="16" t="s">
        <v>60</v>
      </c>
      <c r="I43" s="8">
        <v>150</v>
      </c>
      <c r="J43" s="19"/>
      <c r="K43" s="8">
        <v>150</v>
      </c>
      <c r="L43" s="8">
        <f t="shared" si="0"/>
        <v>0</v>
      </c>
      <c r="M43" s="20">
        <v>1</v>
      </c>
      <c r="N43" s="19"/>
      <c r="O43" s="19"/>
      <c r="P43" s="19"/>
      <c r="Q43" s="19"/>
    </row>
    <row r="44" ht="42.75" spans="1:17">
      <c r="A44" s="8" t="s">
        <v>76</v>
      </c>
      <c r="B44" s="8" t="s">
        <v>22</v>
      </c>
      <c r="C44" s="8" t="s">
        <v>58</v>
      </c>
      <c r="D44" s="8">
        <v>2060403</v>
      </c>
      <c r="E44" s="8" t="s">
        <v>36</v>
      </c>
      <c r="F44" s="8">
        <v>304</v>
      </c>
      <c r="G44" s="8" t="s">
        <v>29</v>
      </c>
      <c r="H44" s="16" t="s">
        <v>60</v>
      </c>
      <c r="I44" s="8">
        <v>419.5</v>
      </c>
      <c r="J44" s="19"/>
      <c r="K44" s="8">
        <v>324.5</v>
      </c>
      <c r="L44" s="8">
        <f t="shared" si="0"/>
        <v>95</v>
      </c>
      <c r="M44" s="18">
        <v>0.7735</v>
      </c>
      <c r="N44" s="19"/>
      <c r="O44" s="19"/>
      <c r="P44" s="19"/>
      <c r="Q44" s="19"/>
    </row>
    <row r="45" ht="42.75" spans="1:17">
      <c r="A45" s="8" t="s">
        <v>88</v>
      </c>
      <c r="B45" s="8" t="s">
        <v>22</v>
      </c>
      <c r="C45" s="8" t="s">
        <v>58</v>
      </c>
      <c r="D45" s="8">
        <v>2060403</v>
      </c>
      <c r="E45" s="8" t="s">
        <v>36</v>
      </c>
      <c r="F45" s="8">
        <v>304</v>
      </c>
      <c r="G45" s="8" t="s">
        <v>29</v>
      </c>
      <c r="H45" s="16" t="s">
        <v>60</v>
      </c>
      <c r="I45" s="8">
        <v>3583.73</v>
      </c>
      <c r="J45" s="19"/>
      <c r="K45" s="8">
        <v>1375.34</v>
      </c>
      <c r="L45" s="8">
        <f t="shared" si="0"/>
        <v>2208.39</v>
      </c>
      <c r="M45" s="18">
        <v>0.3838</v>
      </c>
      <c r="N45" s="19"/>
      <c r="O45" s="19"/>
      <c r="P45" s="19"/>
      <c r="Q45" s="19"/>
    </row>
    <row r="46" ht="42.75" spans="1:17">
      <c r="A46" s="8" t="s">
        <v>89</v>
      </c>
      <c r="B46" s="8" t="s">
        <v>22</v>
      </c>
      <c r="C46" s="8" t="s">
        <v>58</v>
      </c>
      <c r="D46" s="8">
        <v>2060403</v>
      </c>
      <c r="E46" s="8" t="s">
        <v>36</v>
      </c>
      <c r="F46" s="8">
        <v>304</v>
      </c>
      <c r="G46" s="8" t="s">
        <v>29</v>
      </c>
      <c r="H46" s="16" t="s">
        <v>60</v>
      </c>
      <c r="I46" s="8">
        <v>50</v>
      </c>
      <c r="J46" s="19"/>
      <c r="K46" s="8">
        <v>50</v>
      </c>
      <c r="L46" s="8">
        <f t="shared" si="0"/>
        <v>0</v>
      </c>
      <c r="M46" s="20">
        <v>1</v>
      </c>
      <c r="N46" s="19"/>
      <c r="O46" s="19"/>
      <c r="P46" s="19"/>
      <c r="Q46" s="19"/>
    </row>
    <row r="47" ht="42.75" spans="1:17">
      <c r="A47" s="8" t="s">
        <v>90</v>
      </c>
      <c r="B47" s="8" t="s">
        <v>22</v>
      </c>
      <c r="C47" s="8" t="s">
        <v>58</v>
      </c>
      <c r="D47" s="8">
        <v>2060403</v>
      </c>
      <c r="E47" s="8" t="s">
        <v>36</v>
      </c>
      <c r="F47" s="8">
        <v>304</v>
      </c>
      <c r="G47" s="8" t="s">
        <v>29</v>
      </c>
      <c r="H47" s="16" t="s">
        <v>60</v>
      </c>
      <c r="I47" s="8">
        <v>120</v>
      </c>
      <c r="J47" s="19"/>
      <c r="K47" s="8">
        <v>120</v>
      </c>
      <c r="L47" s="8">
        <f t="shared" si="0"/>
        <v>0</v>
      </c>
      <c r="M47" s="20">
        <v>1</v>
      </c>
      <c r="N47" s="19"/>
      <c r="O47" s="19"/>
      <c r="P47" s="19"/>
      <c r="Q47" s="19"/>
    </row>
    <row r="48" ht="42.75" spans="1:17">
      <c r="A48" s="8" t="s">
        <v>73</v>
      </c>
      <c r="B48" s="8" t="s">
        <v>22</v>
      </c>
      <c r="C48" s="8" t="s">
        <v>58</v>
      </c>
      <c r="D48" s="8">
        <v>2060403</v>
      </c>
      <c r="E48" s="8" t="s">
        <v>36</v>
      </c>
      <c r="F48" s="8">
        <v>304</v>
      </c>
      <c r="G48" s="8" t="s">
        <v>29</v>
      </c>
      <c r="H48" s="16" t="s">
        <v>60</v>
      </c>
      <c r="I48" s="8">
        <v>70.75</v>
      </c>
      <c r="J48" s="19"/>
      <c r="K48" s="8">
        <v>70.75</v>
      </c>
      <c r="L48" s="8">
        <f t="shared" si="0"/>
        <v>0</v>
      </c>
      <c r="M48" s="20">
        <v>1</v>
      </c>
      <c r="N48" s="19"/>
      <c r="O48" s="19"/>
      <c r="P48" s="19"/>
      <c r="Q48" s="19"/>
    </row>
    <row r="49" ht="42.75" spans="1:17">
      <c r="A49" s="8" t="s">
        <v>91</v>
      </c>
      <c r="B49" s="8" t="s">
        <v>22</v>
      </c>
      <c r="C49" s="8" t="s">
        <v>58</v>
      </c>
      <c r="D49" s="8">
        <v>2060399</v>
      </c>
      <c r="E49" s="8" t="s">
        <v>92</v>
      </c>
      <c r="F49" s="8">
        <v>304</v>
      </c>
      <c r="G49" s="8" t="s">
        <v>29</v>
      </c>
      <c r="H49" s="16" t="s">
        <v>60</v>
      </c>
      <c r="I49" s="8">
        <v>300</v>
      </c>
      <c r="J49" s="19"/>
      <c r="K49" s="8">
        <v>300</v>
      </c>
      <c r="L49" s="8">
        <f t="shared" si="0"/>
        <v>0</v>
      </c>
      <c r="M49" s="20">
        <v>1</v>
      </c>
      <c r="N49" s="19"/>
      <c r="O49" s="19"/>
      <c r="P49" s="19"/>
      <c r="Q49" s="19"/>
    </row>
    <row r="50" ht="42.75" spans="1:17">
      <c r="A50" s="8" t="s">
        <v>76</v>
      </c>
      <c r="B50" s="8" t="s">
        <v>22</v>
      </c>
      <c r="C50" s="8" t="s">
        <v>58</v>
      </c>
      <c r="D50" s="8">
        <v>2011499</v>
      </c>
      <c r="E50" s="8" t="s">
        <v>93</v>
      </c>
      <c r="F50" s="8">
        <v>304</v>
      </c>
      <c r="G50" s="8" t="s">
        <v>29</v>
      </c>
      <c r="H50" s="16" t="s">
        <v>60</v>
      </c>
      <c r="I50" s="8">
        <v>58.9</v>
      </c>
      <c r="J50" s="19"/>
      <c r="K50" s="8">
        <v>0</v>
      </c>
      <c r="L50" s="8">
        <f t="shared" si="0"/>
        <v>58.9</v>
      </c>
      <c r="M50" s="20">
        <v>0</v>
      </c>
      <c r="N50" s="19"/>
      <c r="O50" s="19"/>
      <c r="P50" s="19"/>
      <c r="Q50" s="19"/>
    </row>
    <row r="51" ht="42.75" spans="1:17">
      <c r="A51" s="8" t="s">
        <v>94</v>
      </c>
      <c r="B51" s="8" t="s">
        <v>22</v>
      </c>
      <c r="C51" s="8" t="s">
        <v>58</v>
      </c>
      <c r="D51" s="8">
        <v>2011409</v>
      </c>
      <c r="E51" s="8" t="s">
        <v>95</v>
      </c>
      <c r="F51" s="8">
        <v>304</v>
      </c>
      <c r="G51" s="8" t="s">
        <v>29</v>
      </c>
      <c r="H51" s="16" t="s">
        <v>60</v>
      </c>
      <c r="I51" s="8">
        <v>50</v>
      </c>
      <c r="J51" s="19"/>
      <c r="K51" s="8">
        <v>50</v>
      </c>
      <c r="L51" s="8">
        <f t="shared" si="0"/>
        <v>0</v>
      </c>
      <c r="M51" s="20">
        <v>1</v>
      </c>
      <c r="N51" s="19"/>
      <c r="O51" s="19"/>
      <c r="P51" s="19"/>
      <c r="Q51" s="19"/>
    </row>
    <row r="52" ht="42.75" spans="1:17">
      <c r="A52" s="8" t="s">
        <v>96</v>
      </c>
      <c r="B52" s="8" t="s">
        <v>22</v>
      </c>
      <c r="C52" s="8" t="s">
        <v>58</v>
      </c>
      <c r="D52" s="8">
        <v>2150805</v>
      </c>
      <c r="E52" s="8" t="s">
        <v>59</v>
      </c>
      <c r="F52" s="8">
        <v>304</v>
      </c>
      <c r="G52" s="8" t="s">
        <v>29</v>
      </c>
      <c r="H52" s="16" t="s">
        <v>60</v>
      </c>
      <c r="I52" s="8">
        <v>5.2</v>
      </c>
      <c r="J52" s="19"/>
      <c r="K52" s="8">
        <v>0</v>
      </c>
      <c r="L52" s="8">
        <f t="shared" si="0"/>
        <v>5.2</v>
      </c>
      <c r="M52" s="20">
        <v>0</v>
      </c>
      <c r="N52" s="19"/>
      <c r="O52" s="19"/>
      <c r="P52" s="19"/>
      <c r="Q52" s="19"/>
    </row>
    <row r="53" ht="42.75" spans="1:17">
      <c r="A53" s="8" t="s">
        <v>97</v>
      </c>
      <c r="B53" s="8" t="s">
        <v>22</v>
      </c>
      <c r="C53" s="8" t="s">
        <v>58</v>
      </c>
      <c r="D53" s="8">
        <v>2150805</v>
      </c>
      <c r="E53" s="8" t="s">
        <v>59</v>
      </c>
      <c r="F53" s="8">
        <v>304</v>
      </c>
      <c r="G53" s="8" t="s">
        <v>29</v>
      </c>
      <c r="H53" s="16" t="s">
        <v>60</v>
      </c>
      <c r="I53" s="8">
        <v>8.08</v>
      </c>
      <c r="J53" s="19"/>
      <c r="K53" s="8">
        <v>0</v>
      </c>
      <c r="L53" s="8">
        <f t="shared" si="0"/>
        <v>8.08</v>
      </c>
      <c r="M53" s="20">
        <v>0</v>
      </c>
      <c r="N53" s="19"/>
      <c r="O53" s="19"/>
      <c r="P53" s="19"/>
      <c r="Q53" s="19"/>
    </row>
    <row r="56" spans="1:1">
      <c r="A56" t="s">
        <v>98</v>
      </c>
    </row>
    <row r="57" spans="1:1">
      <c r="A57" t="s">
        <v>99</v>
      </c>
    </row>
    <row r="58" spans="1:1">
      <c r="A58" t="s">
        <v>100</v>
      </c>
    </row>
  </sheetData>
  <mergeCells count="28">
    <mergeCell ref="A1:Q1"/>
    <mergeCell ref="D4:E4"/>
    <mergeCell ref="F4:G4"/>
    <mergeCell ref="N4:P4"/>
    <mergeCell ref="A6:H6"/>
    <mergeCell ref="A4:A5"/>
    <mergeCell ref="A12:A13"/>
    <mergeCell ref="B4:B5"/>
    <mergeCell ref="B12:B13"/>
    <mergeCell ref="C4:C5"/>
    <mergeCell ref="C12:C13"/>
    <mergeCell ref="D12:D13"/>
    <mergeCell ref="E12:E13"/>
    <mergeCell ref="F12:F13"/>
    <mergeCell ref="G12:G13"/>
    <mergeCell ref="H4:H5"/>
    <mergeCell ref="H12:H13"/>
    <mergeCell ref="I4:I5"/>
    <mergeCell ref="I12:I13"/>
    <mergeCell ref="J4:J5"/>
    <mergeCell ref="J12:J13"/>
    <mergeCell ref="K4:K5"/>
    <mergeCell ref="K12:K13"/>
    <mergeCell ref="L4:L5"/>
    <mergeCell ref="L12:L13"/>
    <mergeCell ref="M4:M5"/>
    <mergeCell ref="M12:M13"/>
    <mergeCell ref="Q4:Q5"/>
  </mergeCells>
  <pageMargins left="0.275" right="0.15625" top="1" bottom="1" header="0.511805555555556" footer="0.511805555555556"/>
  <pageSetup paperSize="9" scale="5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StartUp</vt:lpstr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cp:lastPrinted>2018-11-12T10:28:00Z</cp:lastPrinted>
  <dcterms:modified xsi:type="dcterms:W3CDTF">2018-12-26T09:32:57Z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