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300" windowWidth="21840" windowHeight="12285" firstSheet="1" activeTab="1"/>
  </bookViews>
  <sheets>
    <sheet name="StartUp" sheetId="4" state="veryHidden" r:id="rId1"/>
    <sheet name="专项资金公开信息表" sheetId="1" r:id="rId2"/>
    <sheet name="Sheet3" sheetId="3" r:id="rId3"/>
  </sheets>
  <definedNames>
    <definedName name="_xlnm._FilterDatabase" localSheetId="1" hidden="1">专项资金公开信息表!$A$3:$Q$10</definedName>
  </definedNames>
  <calcPr calcId="144525"/>
</workbook>
</file>

<file path=xl/calcChain.xml><?xml version="1.0" encoding="utf-8"?>
<calcChain xmlns="http://schemas.openxmlformats.org/spreadsheetml/2006/main">
  <c r="M6" i="1" l="1"/>
  <c r="K6" i="1"/>
  <c r="J6" i="1" l="1"/>
  <c r="I6" i="1"/>
  <c r="M37" i="1"/>
  <c r="L37" i="1"/>
  <c r="L8" i="1" l="1"/>
  <c r="L9" i="1"/>
  <c r="L10" i="1"/>
  <c r="L11" i="1"/>
  <c r="L12" i="1"/>
  <c r="L13" i="1"/>
  <c r="L14" i="1"/>
  <c r="L15" i="1"/>
  <c r="L16" i="1"/>
  <c r="L17" i="1"/>
  <c r="L18" i="1"/>
  <c r="L19" i="1"/>
  <c r="L20" i="1"/>
  <c r="L21" i="1"/>
  <c r="L22" i="1"/>
  <c r="L23" i="1"/>
  <c r="L24" i="1"/>
  <c r="L25" i="1"/>
  <c r="L26" i="1"/>
  <c r="L27" i="1"/>
  <c r="L28" i="1"/>
  <c r="L29" i="1"/>
  <c r="L30" i="1"/>
  <c r="L31" i="1"/>
  <c r="L32" i="1"/>
  <c r="L33" i="1"/>
  <c r="L34" i="1"/>
  <c r="L35" i="1"/>
  <c r="L36" i="1"/>
  <c r="L7" i="1"/>
  <c r="M15" i="1"/>
  <c r="M16" i="1"/>
  <c r="M14" i="1"/>
  <c r="M28" i="1"/>
  <c r="M29" i="1"/>
  <c r="M30" i="1"/>
  <c r="M31" i="1"/>
  <c r="M32" i="1"/>
  <c r="M33" i="1"/>
  <c r="M34" i="1"/>
  <c r="M35" i="1"/>
  <c r="M36" i="1"/>
  <c r="L6" i="1" l="1"/>
  <c r="M24" i="1"/>
  <c r="M25" i="1"/>
  <c r="M26" i="1"/>
  <c r="M27" i="1"/>
  <c r="M11" i="1"/>
  <c r="M19" i="1" l="1"/>
  <c r="M9" i="1" l="1"/>
  <c r="M8" i="1" l="1"/>
  <c r="M10" i="1"/>
  <c r="M12" i="1"/>
  <c r="M13" i="1"/>
  <c r="M17" i="1"/>
  <c r="M18" i="1"/>
  <c r="M20" i="1"/>
  <c r="M21" i="1"/>
  <c r="M22" i="1"/>
  <c r="M23" i="1"/>
  <c r="M7" i="1"/>
</calcChain>
</file>

<file path=xl/sharedStrings.xml><?xml version="1.0" encoding="utf-8"?>
<sst xmlns="http://schemas.openxmlformats.org/spreadsheetml/2006/main" count="391" uniqueCount="104">
  <si>
    <t>项目名称</t>
  </si>
  <si>
    <t>性质</t>
  </si>
  <si>
    <t>来源类型</t>
  </si>
  <si>
    <t>功能科目</t>
  </si>
  <si>
    <t>经济分类</t>
  </si>
  <si>
    <t>用途</t>
  </si>
  <si>
    <t>指标金额</t>
  </si>
  <si>
    <t>调减金额</t>
  </si>
  <si>
    <t>支出情况</t>
  </si>
  <si>
    <t>指标余额</t>
  </si>
  <si>
    <t>支出率</t>
  </si>
  <si>
    <t>绩效考核情况（优、良、中、低、差，如没有绩效考核填无）</t>
  </si>
  <si>
    <t>年初任务清单执行情况描述</t>
  </si>
  <si>
    <t>编码</t>
  </si>
  <si>
    <t>名称</t>
  </si>
  <si>
    <t>预算绩效</t>
  </si>
  <si>
    <t>执行绩效</t>
  </si>
  <si>
    <t>事后绩效</t>
  </si>
  <si>
    <t>合计</t>
  </si>
  <si>
    <t>填报单位：江门市江海区市场监督管理局</t>
    <phoneticPr fontId="7" type="noConversion"/>
  </si>
  <si>
    <t>预算内</t>
    <phoneticPr fontId="7" type="noConversion"/>
  </si>
  <si>
    <t>年初预算</t>
    <phoneticPr fontId="7" type="noConversion"/>
  </si>
  <si>
    <t>无</t>
    <phoneticPr fontId="7" type="noConversion"/>
  </si>
  <si>
    <t>单位：元</t>
    <phoneticPr fontId="7" type="noConversion"/>
  </si>
  <si>
    <t>食品药品综合管理经费</t>
  </si>
  <si>
    <t>其他专项业务</t>
  </si>
  <si>
    <t>其他市场监督管理事务</t>
  </si>
  <si>
    <t>2013899</t>
  </si>
  <si>
    <t>2011499</t>
  </si>
  <si>
    <t>其他知识产权事务支出</t>
  </si>
  <si>
    <t>其他商品和服务支出</t>
  </si>
  <si>
    <t>维修（护）费</t>
  </si>
  <si>
    <t>30227</t>
  </si>
  <si>
    <t>委托业务费</t>
  </si>
  <si>
    <t>31204</t>
  </si>
  <si>
    <t>费用补贴</t>
  </si>
  <si>
    <t>农产品快筛快检工作经费</t>
  </si>
  <si>
    <t>食品安全示范城市创建工作专项经费</t>
  </si>
  <si>
    <t>质量强区专项工作经费</t>
  </si>
  <si>
    <t>打假打私打传消费维权专项经费</t>
  </si>
  <si>
    <t>30299</t>
  </si>
  <si>
    <t>知识产权工作专项经费</t>
  </si>
  <si>
    <t>化妆品药品药械抽检工作经费</t>
  </si>
  <si>
    <t>30218</t>
  </si>
  <si>
    <t>专用材料费</t>
  </si>
  <si>
    <t>30213</t>
  </si>
  <si>
    <t>江财工〔2021〕117号关于下达2021年免费刻章服务专项资金的通知</t>
  </si>
  <si>
    <t>综合管理经费</t>
  </si>
  <si>
    <t>30201</t>
  </si>
  <si>
    <t>办公费</t>
  </si>
  <si>
    <t>江财工〔2021〕161号关于提前下达2022年市知识产权和市场监管服务企业发展专项资金类项目资金的通知（免费刻章服务专项资金）</t>
  </si>
  <si>
    <t>2013801</t>
  </si>
  <si>
    <t>行政运行</t>
  </si>
  <si>
    <t>办公场所日常管护经费</t>
  </si>
  <si>
    <t>监管所标准化规范化建设专项</t>
  </si>
  <si>
    <t>新办企业免费刻制印章专项</t>
  </si>
  <si>
    <t>食品抽检工作经费</t>
  </si>
  <si>
    <t>江财工〔2022〕156号，提前下达2023年市知识产权扶持专项资金和市场监督服务企业发展专项资金（免费刻章服务专项资金）</t>
  </si>
  <si>
    <t>江财工〔2022〕156号，提前下达2023年市知识产权扶持专项资金和市场监管服务企业发展专项资金（政府质量奖资助资金）</t>
  </si>
  <si>
    <t>江财工〔2022〕156号，提前下达2023年市知识产权扶持专项资金和市场监督服务企业发展专项资金（测量管理体系认证经费）</t>
  </si>
  <si>
    <t>江财工〔2022〕156号，提前下达2023年市知识产权扶持专项资金和市场监管服务企业发展专项资金（江门市知识产权扶持专项资金）</t>
  </si>
  <si>
    <t>江财工〔2022〕170号，提前下达2023年江门市高价值专利培育布局大赛专项资金</t>
  </si>
  <si>
    <t>江财工〔2022〕156号，提前下达2023年市知识产权扶持专项资金和市场监督服务企业发展专项资金（实施技术标准战略专项资金）</t>
  </si>
  <si>
    <t>30209</t>
  </si>
  <si>
    <t>物业管理费</t>
  </si>
  <si>
    <t>加强化妆品、药品、药械质量流通领域监督管理，按照江门市市场监管局下达的化妆品、药品、药械监督抽样工作部署，按时按质按量完成上级部门下达的化妆品、药品、药械监督抽样任务。</t>
  </si>
  <si>
    <t>江财工〔2023〕122号江门市财政局关于提前下达2024年市级市场监管服务企业发展专项资金的通知-实施技术标准战略专项资金</t>
  </si>
  <si>
    <t>江财工〔2023〕122号，提前下达2024年市级市场监管服务企业发展专项资金-个转企扶持专项资金</t>
  </si>
  <si>
    <t>江财工〔2024〕2号，提前下达2024年江门市高价值专利培育布局大赛专项资金和市知识产权扶持专项资金（知识产权扶持专项）</t>
  </si>
  <si>
    <t>江财工〔2023〕122号江门市财政局关于提前下达2024年市级市场监管服务企业发展专项资金的通知-免费刻章服务专项资金</t>
  </si>
  <si>
    <t>江财工〔2024〕2号，提前下达2024年江门市高价值专利培育布局大赛专项资金和市知识产权扶持专项资金（高价值专利培育布局大赛）</t>
  </si>
  <si>
    <t>2013812</t>
  </si>
  <si>
    <t>药品事务</t>
  </si>
  <si>
    <t>2013816</t>
  </si>
  <si>
    <t>食品安全监管</t>
  </si>
  <si>
    <t>2013815</t>
  </si>
  <si>
    <t>质量安全监管</t>
  </si>
  <si>
    <t>2011409</t>
  </si>
  <si>
    <t>知识产权宏观管理</t>
  </si>
  <si>
    <t>2013805</t>
  </si>
  <si>
    <t>市场秩序执法</t>
  </si>
  <si>
    <t>该项目用于保障我局日常运作，用于办公场所日常修缮和购买职工饭堂所需的日用杂品、天然气等</t>
  </si>
  <si>
    <t>该专项用于我局机关物业管理、职工饭堂补助、档案室结构安全鉴定和修缮。</t>
  </si>
  <si>
    <t>区分管领导工作经费</t>
  </si>
  <si>
    <t>全面铺开市场监管所标准化规范化建设工作，对其办公场所进行优、升级，凸显市场监管特色，对江海区内三个基层监管所进行升级改造。</t>
  </si>
  <si>
    <t>根据《关于开展新办企业免费刻制印章的通知》文件要求，为新登记企业免费刻制印章，压减企业开办成本，市区两级财政按3:7承担业务费，还需清算2023年应付未付的刻章委托服务费。</t>
  </si>
  <si>
    <t>坚持统筹安全与发展，坚决守住食品安全底线，促进食品产业高质量发展，构建食品安全与食品产业发展相互促进的良好环境，着力提升食品安全治理体系和治理能力的现代化水平。</t>
  </si>
  <si>
    <t>保障江海区食品安全总体状况良好、食品安全工作落实到位、社会各界认可程度较高，进一步推进公正监管、综合监管和联合监管，提高市场监管科学化水平，倾力打造优质营商环境。</t>
  </si>
  <si>
    <t>江海区十大民生实事工作，江海区按照实际扩大抽样对象，全覆盖辖区其他农贸市场、中小学幼儿园、配送公司、较大型超市和餐饮店开展食用农产品快检工作。</t>
  </si>
  <si>
    <t>抽检化验为抓手，覆盖辖区内生产环节、流通环节、餐饮服务环节中的重点食品、农产品。为指导食品提供者进一步提高食品安全管理水平，强化食品安全监督力度，通过抽检发现食品安全隐患，提高食品安全监管效能，有效预防食品安全事故的发生。</t>
  </si>
  <si>
    <t xml:space="preserve">开展应急救援委托、工业产品质量监督抽查、放心消费承诺活动、业务资料整理等项目，做好“全国质量强市示范城市”创建和验收 </t>
  </si>
  <si>
    <t>开展打击侵犯知识产权和制售假冒伪劣商品工作、开展打击市场领域冻品走私专项行动、开展打传规直和消费维权的专项行动，完成案件物品销毁。</t>
  </si>
  <si>
    <t>保障知识产权法庭及高新区知识产权服务中心运营，举办知识产权宣传活动周大型宣传活动，加强知识产权保护，完善江门高新区知识产权运营公共服务中心建设，加强知识产权维权援助、中介服务、信息检索、协同保护和司法保护五大平台维护，建立全方位的知识产权保护服务链，提高江门高新区知识产权服务能力。</t>
  </si>
  <si>
    <t>为贯彻落实《江门市人民政府关于印发江门市深化“放管服”改革优化营商环境2021年重点工作方案的通知》要求，出台制定了《关于开展新办企业免费刻制印章的通知》（江商改办〔2021〕13号_）进一步降低市场准入成本。</t>
  </si>
  <si>
    <t>目标：计划奖励1家获得测量管理体系认证的企业，合计奖励5万元。通过奖补的方式引导企业推进测量管理体系建设，促进企业完善基础设施和提升产品质量。</t>
  </si>
  <si>
    <t>围绕扶持办法扶持范围，结合各市（区）对本地区的企业调研分析，对扶持企业数量进行了合理预测，对符合知识产权扶持资金奖补范围的项目和企业进行奖补，2023年预计奖补企业、单位或个人数量40个以上，进一步提高社会对知识产权保护运用的认识，提升我市知识产权管理、创造、运用和保护水平。</t>
  </si>
  <si>
    <t>围绕扶持办法扶持范围，结合各市（区）对本地区的企业调研分析，对扶持企业数量进行了合理预测，对符合知识产权扶持资金奖补范围的项目和企业进行奖补，预计奖补企业、单位或个人数量35个以上，进一步提高社会对知识产权保护运用的认识，提升我市知识产权管理、创造、运用和保护水平。</t>
  </si>
  <si>
    <t>目标1：2023年度实施标准化战略资助项目为11个。项目实施有助于促进江门市企业标准化建设，提升企业竞争力。 市本级财政对江海按照市、区共享税收基本分成比例给予扶持，即市直财政与江海区财政分别按（市/区）30/70。</t>
  </si>
  <si>
    <t>对2022年度获得国际标准、国家标准、行业标准、地方标准和团体标准，并通过评审的企事业单位进行奖补，促进江门市更多企事业单位参与标准的制修订，提升企业竞争力，从而带动江门市的高质量发展。</t>
  </si>
  <si>
    <t>对符合扶持条件的转型企业予以财政资金支持，鼓励、引导和扶持我市个体工商户转型升级为企业，增强市场竞争力，不断提升我市经济发展水平。</t>
  </si>
  <si>
    <t>表彰资助辖区内1家2022年度江门市政府质量奖获奖单位，向社会宣传其先进质量管理方法和获奖经验，引导更多行业和企业追求卓越，提高质量水平经营管理绩效。</t>
  </si>
  <si>
    <t>目标1：倡导高价值专利培育布局理念，展现高价值专利培育布局成果，树立高价值专利培育布局标杆，引导带动一批创新主体积极开展高价值专利培育布局工作；计划在“十四五”期间每年举办比赛1场次，2023年预计参赛队伍30家以上，并逐年增加。通过广泛动员各类创新主体、知识产权服务机构、金融机构、风险投资机构参与大赛，营造江门创新创业创造氛围，培育知识产权文化，引导全社会对高价值专利培育布局工作的关注和投入。</t>
  </si>
  <si>
    <t>举办江门市高价值专利培育布局大赛1场次，参赛项目70项。对获得金奖的4个项目和优秀奖的10个项目进行奖励，通过广泛动员各类创新主体、知识产权服务机构、金融机构、风险投资机构参与大赛，营造江门创新创业创造氛围，培育知识产权文化，引导全社会对高价值专利培育布局工作的关注和投入。</t>
  </si>
  <si>
    <t>2025年单位专项资金信息公开表（预算下达后）</t>
    <phoneticPr fontId="7"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</si>
</sst>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 #,##0.00_ ;_ * \-#,##0.00_ ;_ * &quot;-&quot;??_ ;_ @_ "/>
  </numFmts>
  <fonts count="21">
    <font>
      <sz val="12"/>
      <color theme="1"/>
      <name val="宋体"/>
      <charset val="134"/>
      <scheme val="minor"/>
    </font>
    <font>
      <sz val="11"/>
      <color theme="1"/>
      <name val="宋体"/>
      <family val="2"/>
      <charset val="134"/>
      <scheme val="minor"/>
    </font>
    <font>
      <b/>
      <sz val="12"/>
      <color theme="1"/>
      <name val="宋体"/>
      <family val="3"/>
      <charset val="134"/>
      <scheme val="minor"/>
    </font>
    <font>
      <b/>
      <sz val="12"/>
      <color indexed="8"/>
      <name val="宋体"/>
      <family val="3"/>
      <charset val="134"/>
    </font>
    <font>
      <b/>
      <sz val="12"/>
      <name val="宋体"/>
      <family val="3"/>
      <charset val="134"/>
    </font>
    <font>
      <sz val="11"/>
      <color rgb="FF9C0006"/>
      <name val="宋体"/>
      <family val="3"/>
      <charset val="134"/>
      <scheme val="minor"/>
    </font>
    <font>
      <sz val="11"/>
      <color rgb="FF006100"/>
      <name val="宋体"/>
      <family val="3"/>
      <charset val="134"/>
      <scheme val="minor"/>
    </font>
    <font>
      <sz val="9"/>
      <name val="宋体"/>
      <family val="3"/>
      <charset val="134"/>
      <scheme val="minor"/>
    </font>
    <font>
      <b/>
      <sz val="10"/>
      <color theme="1"/>
      <name val="仿宋_GB2312"/>
      <family val="3"/>
      <charset val="134"/>
    </font>
    <font>
      <sz val="10"/>
      <color theme="1"/>
      <name val="仿宋_GB2312"/>
      <family val="3"/>
      <charset val="134"/>
    </font>
    <font>
      <sz val="12"/>
      <color theme="1"/>
      <name val="宋体"/>
      <family val="3"/>
      <charset val="134"/>
      <scheme val="minor"/>
    </font>
    <font>
      <sz val="10"/>
      <name val="宋体"/>
      <family val="3"/>
      <charset val="134"/>
    </font>
    <font>
      <b/>
      <sz val="10"/>
      <name val="宋体"/>
      <family val="3"/>
      <charset val="134"/>
    </font>
    <font>
      <sz val="12"/>
      <name val="宋体"/>
      <family val="3"/>
      <charset val="134"/>
      <scheme val="minor"/>
    </font>
    <font>
      <sz val="11"/>
      <color indexed="8"/>
      <name val="宋体"/>
      <family val="2"/>
      <charset val="1"/>
      <scheme val="minor"/>
    </font>
    <font>
      <sz val="11"/>
      <color indexed="8"/>
      <name val="宋体"/>
      <family val="3"/>
      <charset val="134"/>
      <scheme val="minor"/>
    </font>
    <font>
      <sz val="11"/>
      <color theme="1"/>
      <name val="宋体"/>
      <family val="3"/>
      <charset val="134"/>
      <scheme val="minor"/>
    </font>
    <font>
      <sz val="11"/>
      <name val="仿宋"/>
      <family val="3"/>
      <charset val="134"/>
    </font>
    <font>
      <b/>
      <sz val="18"/>
      <name val="宋体"/>
      <family val="3"/>
      <charset val="134"/>
      <scheme val="minor"/>
    </font>
    <font>
      <sz val="9"/>
      <name val="SimSun"/>
      <charset val="134"/>
    </font>
    <font>
      <sz val="12"/>
      <color theme="1"/>
      <name val="宋体"/>
      <family val="3"/>
      <charset val="134"/>
      <scheme val="minor"/>
    </font>
  </fonts>
  <fills count="5">
    <fill>
      <patternFill patternType="none"/>
    </fill>
    <fill>
      <patternFill patternType="gray125"/>
    </fill>
    <fill>
      <patternFill patternType="solid">
        <fgColor rgb="FFFFC7CE"/>
      </patternFill>
    </fill>
    <fill>
      <patternFill patternType="solid">
        <fgColor rgb="FFC6EFCE"/>
      </patternFill>
    </fill>
    <fill>
      <patternFill patternType="solid">
        <fgColor theme="0"/>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diagonalUp="1">
      <left style="thin">
        <color auto="1"/>
      </left>
      <right style="thin">
        <color auto="1"/>
      </right>
      <top style="thin">
        <color auto="1"/>
      </top>
      <bottom style="thin">
        <color auto="1"/>
      </bottom>
      <diagonal style="thin">
        <color auto="1"/>
      </diagonal>
    </border>
    <border>
      <left style="thin">
        <color auto="1"/>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rgb="FF000000"/>
      </right>
      <top style="thin">
        <color rgb="FF000000"/>
      </top>
      <bottom/>
      <diagonal/>
    </border>
    <border>
      <left style="thin">
        <color indexed="64"/>
      </left>
      <right style="thin">
        <color rgb="FF000000"/>
      </right>
      <top/>
      <bottom style="thin">
        <color rgb="FF000000"/>
      </bottom>
      <diagonal/>
    </border>
    <border>
      <left style="thin">
        <color indexed="64"/>
      </left>
      <right style="thin">
        <color rgb="FF000000"/>
      </right>
      <top style="thin">
        <color auto="1"/>
      </top>
      <bottom/>
      <diagonal/>
    </border>
  </borders>
  <cellStyleXfs count="10">
    <xf numFmtId="0" fontId="0" fillId="0" borderId="0">
      <alignment vertical="center"/>
    </xf>
    <xf numFmtId="0" fontId="5" fillId="2" borderId="0" applyNumberFormat="0" applyBorder="0" applyAlignment="0" applyProtection="0">
      <alignment vertical="center"/>
    </xf>
    <xf numFmtId="0" fontId="6" fillId="3" borderId="0" applyNumberFormat="0" applyBorder="0" applyAlignment="0" applyProtection="0">
      <alignment vertical="center"/>
    </xf>
    <xf numFmtId="0" fontId="11" fillId="0" borderId="0"/>
    <xf numFmtId="0" fontId="14" fillId="0" borderId="0">
      <alignment vertical="center"/>
    </xf>
    <xf numFmtId="0" fontId="1" fillId="0" borderId="0">
      <alignment vertical="center"/>
    </xf>
    <xf numFmtId="0" fontId="15" fillId="0" borderId="0">
      <alignment vertical="center"/>
    </xf>
    <xf numFmtId="43" fontId="16" fillId="0" borderId="0" applyFont="0" applyFill="0" applyBorder="0" applyAlignment="0" applyProtection="0">
      <alignment vertical="center"/>
    </xf>
    <xf numFmtId="9" fontId="16" fillId="0" borderId="0" applyFont="0" applyFill="0" applyBorder="0" applyAlignment="0" applyProtection="0">
      <alignment vertical="center"/>
    </xf>
    <xf numFmtId="9" fontId="20" fillId="0" borderId="0" applyFont="0" applyFill="0" applyBorder="0" applyAlignment="0" applyProtection="0">
      <alignment vertical="center"/>
    </xf>
  </cellStyleXfs>
  <cellXfs count="41">
    <xf numFmtId="0" fontId="0" fillId="0" borderId="0" xfId="0">
      <alignment vertical="center"/>
    </xf>
    <xf numFmtId="0" fontId="0" fillId="0" borderId="0" xfId="0" applyFill="1">
      <alignment vertical="center"/>
    </xf>
    <xf numFmtId="0" fontId="2" fillId="0" borderId="1" xfId="0" applyFont="1" applyFill="1" applyBorder="1" applyAlignment="1">
      <alignment horizontal="center" vertical="center" wrapText="1"/>
    </xf>
    <xf numFmtId="0" fontId="3" fillId="0" borderId="1" xfId="0" applyNumberFormat="1" applyFont="1" applyFill="1" applyBorder="1" applyAlignment="1" applyProtection="1">
      <alignment horizontal="center" vertical="center" wrapText="1"/>
    </xf>
    <xf numFmtId="0" fontId="9" fillId="0" borderId="5" xfId="0" applyNumberFormat="1" applyFont="1" applyBorder="1" applyAlignment="1">
      <alignment vertical="center" wrapText="1"/>
    </xf>
    <xf numFmtId="0" fontId="9" fillId="0" borderId="0" xfId="0" applyFont="1">
      <alignment vertical="center"/>
    </xf>
    <xf numFmtId="0" fontId="4" fillId="0" borderId="1" xfId="0" applyNumberFormat="1" applyFont="1" applyFill="1" applyBorder="1" applyAlignment="1" applyProtection="1">
      <alignment horizontal="center" vertical="center" wrapText="1"/>
    </xf>
    <xf numFmtId="0" fontId="0" fillId="4" borderId="0" xfId="0" applyFill="1">
      <alignment vertical="center"/>
    </xf>
    <xf numFmtId="0" fontId="13" fillId="0" borderId="0" xfId="0" applyFont="1">
      <alignment vertical="center"/>
    </xf>
    <xf numFmtId="0" fontId="17" fillId="4" borderId="0" xfId="0" applyFont="1" applyFill="1" applyAlignment="1">
      <alignment horizontal="left" vertical="center"/>
    </xf>
    <xf numFmtId="0" fontId="3" fillId="0" borderId="1" xfId="0" applyNumberFormat="1" applyFont="1" applyFill="1" applyBorder="1" applyAlignment="1" applyProtection="1">
      <alignment horizontal="center" vertical="center" wrapText="1"/>
    </xf>
    <xf numFmtId="0" fontId="0" fillId="4" borderId="0" xfId="0" applyFill="1" applyAlignment="1">
      <alignment vertical="center" wrapText="1"/>
    </xf>
    <xf numFmtId="0" fontId="19" fillId="0" borderId="7" xfId="0" applyFont="1" applyBorder="1" applyAlignment="1">
      <alignment horizontal="left" vertical="center"/>
    </xf>
    <xf numFmtId="0" fontId="19" fillId="0" borderId="7" xfId="0" applyFont="1" applyBorder="1" applyAlignment="1">
      <alignment horizontal="left" vertical="center" wrapText="1"/>
    </xf>
    <xf numFmtId="0" fontId="0" fillId="0" borderId="0" xfId="0" applyAlignment="1">
      <alignment vertical="center" wrapText="1"/>
    </xf>
    <xf numFmtId="0" fontId="17" fillId="4" borderId="1" xfId="0" applyFont="1" applyFill="1" applyBorder="1" applyAlignment="1">
      <alignment horizontal="center" vertical="center" wrapText="1"/>
    </xf>
    <xf numFmtId="0" fontId="19" fillId="0" borderId="7" xfId="0" applyFont="1" applyBorder="1" applyAlignment="1">
      <alignment horizontal="center" vertical="center"/>
    </xf>
    <xf numFmtId="0" fontId="19" fillId="0" borderId="7" xfId="0" applyFont="1" applyBorder="1" applyAlignment="1">
      <alignment horizontal="center" vertical="center" wrapText="1"/>
    </xf>
    <xf numFmtId="0" fontId="17" fillId="4" borderId="6" xfId="0" applyFont="1" applyFill="1" applyBorder="1" applyAlignment="1">
      <alignment horizontal="center" vertical="center" wrapText="1"/>
    </xf>
    <xf numFmtId="0" fontId="17" fillId="4" borderId="8" xfId="0" applyFont="1" applyFill="1" applyBorder="1" applyAlignment="1">
      <alignment horizontal="center" vertical="center" wrapText="1"/>
    </xf>
    <xf numFmtId="2" fontId="12" fillId="0" borderId="1" xfId="3" applyNumberFormat="1" applyFont="1" applyFill="1" applyBorder="1" applyAlignment="1" applyProtection="1">
      <alignment horizontal="center" vertical="center" wrapText="1"/>
    </xf>
    <xf numFmtId="0" fontId="9" fillId="0" borderId="5" xfId="0" applyNumberFormat="1" applyFont="1" applyBorder="1" applyAlignment="1">
      <alignment horizontal="center" vertical="center" wrapText="1"/>
    </xf>
    <xf numFmtId="2" fontId="17" fillId="0" borderId="8" xfId="5" applyNumberFormat="1" applyFont="1" applyBorder="1" applyAlignment="1">
      <alignment horizontal="center" vertical="center"/>
    </xf>
    <xf numFmtId="2" fontId="17" fillId="4" borderId="8" xfId="0" applyNumberFormat="1" applyFont="1" applyFill="1" applyBorder="1" applyAlignment="1">
      <alignment horizontal="center" vertical="center" wrapText="1"/>
    </xf>
    <xf numFmtId="10" fontId="17" fillId="4" borderId="8" xfId="0" applyNumberFormat="1" applyFont="1" applyFill="1" applyBorder="1" applyAlignment="1">
      <alignment horizontal="center" vertical="center" wrapText="1"/>
    </xf>
    <xf numFmtId="4" fontId="17" fillId="0" borderId="8" xfId="0" applyNumberFormat="1" applyFont="1" applyBorder="1" applyAlignment="1">
      <alignment horizontal="center" vertical="center" wrapText="1"/>
    </xf>
    <xf numFmtId="4" fontId="17" fillId="0" borderId="8" xfId="0" applyNumberFormat="1" applyFont="1" applyBorder="1" applyAlignment="1">
      <alignment horizontal="center" vertical="center"/>
    </xf>
    <xf numFmtId="0" fontId="10" fillId="0" borderId="0" xfId="0" applyFont="1" applyAlignment="1">
      <alignment vertical="center" wrapText="1"/>
    </xf>
    <xf numFmtId="10" fontId="12" fillId="0" borderId="1" xfId="9" applyNumberFormat="1" applyFont="1" applyFill="1" applyBorder="1" applyAlignment="1" applyProtection="1">
      <alignment horizontal="center" vertical="center" wrapText="1"/>
    </xf>
    <xf numFmtId="0" fontId="18" fillId="0" borderId="0" xfId="0" applyFont="1" applyFill="1" applyAlignment="1">
      <alignment horizontal="center" vertical="center"/>
    </xf>
    <xf numFmtId="0" fontId="3" fillId="0" borderId="1" xfId="0" applyNumberFormat="1" applyFont="1" applyFill="1" applyBorder="1" applyAlignment="1" applyProtection="1">
      <alignment horizontal="center" vertical="center" wrapText="1"/>
    </xf>
    <xf numFmtId="0" fontId="4" fillId="0" borderId="1" xfId="0" applyNumberFormat="1" applyFont="1" applyFill="1" applyBorder="1" applyAlignment="1" applyProtection="1">
      <alignment horizontal="center" vertical="center" wrapText="1"/>
    </xf>
    <xf numFmtId="0" fontId="2" fillId="0" borderId="1" xfId="0" applyFont="1" applyFill="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2" fillId="4" borderId="1" xfId="0" applyFont="1" applyFill="1" applyBorder="1" applyAlignment="1">
      <alignment horizontal="center" vertical="center" wrapText="1"/>
    </xf>
    <xf numFmtId="0" fontId="3" fillId="4" borderId="1" xfId="0" applyNumberFormat="1" applyFont="1" applyFill="1" applyBorder="1" applyAlignment="1" applyProtection="1">
      <alignment horizontal="center" vertical="center" wrapText="1"/>
    </xf>
    <xf numFmtId="0" fontId="19" fillId="0" borderId="9" xfId="0" applyFont="1" applyBorder="1" applyAlignment="1">
      <alignment horizontal="left" vertical="center" wrapText="1"/>
    </xf>
    <xf numFmtId="0" fontId="19" fillId="0" borderId="10" xfId="0" applyFont="1" applyBorder="1" applyAlignment="1">
      <alignment horizontal="left" vertical="center" wrapText="1"/>
    </xf>
    <xf numFmtId="0" fontId="19" fillId="0" borderId="11" xfId="0" applyFont="1" applyBorder="1" applyAlignment="1">
      <alignment horizontal="left" vertical="center" wrapText="1"/>
    </xf>
  </cellXfs>
  <cellStyles count="10">
    <cellStyle name="百分比" xfId="9" builtinId="5"/>
    <cellStyle name="百分比 2" xfId="8"/>
    <cellStyle name="差_StartUp" xfId="1"/>
    <cellStyle name="常规" xfId="0" builtinId="0"/>
    <cellStyle name="常规 2" xfId="3"/>
    <cellStyle name="常规 2 2" xfId="6"/>
    <cellStyle name="常规 3" xfId="4"/>
    <cellStyle name="常规 4" xfId="5"/>
    <cellStyle name="好_StartUp" xfId="2"/>
    <cellStyle name="千位分隔 2" xfId="7"/>
  </cellStyles>
  <dxfs count="0"/>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25"/>
  <sheetData/>
  <phoneticPr fontId="7"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37"/>
  <sheetViews>
    <sheetView tabSelected="1" zoomScaleNormal="100" workbookViewId="0">
      <selection sqref="A1:Q1"/>
    </sheetView>
  </sheetViews>
  <sheetFormatPr defaultRowHeight="14.25"/>
  <cols>
    <col min="1" max="1" width="42" style="11" customWidth="1"/>
    <col min="3" max="3" width="10.375" customWidth="1"/>
    <col min="5" max="5" width="9" style="14"/>
    <col min="6" max="7" width="9" style="8"/>
    <col min="8" max="8" width="29" style="7" customWidth="1"/>
    <col min="9" max="9" width="13.25" customWidth="1"/>
    <col min="10" max="10" width="11.5" customWidth="1"/>
    <col min="11" max="11" width="15" customWidth="1"/>
    <col min="12" max="12" width="12.5" customWidth="1"/>
    <col min="13" max="13" width="12.625" customWidth="1"/>
    <col min="14" max="14" width="12.375" customWidth="1"/>
    <col min="15" max="15" width="12.5" customWidth="1"/>
    <col min="16" max="16" width="10.625" customWidth="1"/>
    <col min="17" max="17" width="65.625" style="14" customWidth="1"/>
  </cols>
  <sheetData>
    <row r="1" spans="1:17" ht="22.5">
      <c r="A1" s="29" t="s">
        <v>103</v>
      </c>
      <c r="B1" s="29"/>
      <c r="C1" s="29"/>
      <c r="D1" s="29"/>
      <c r="E1" s="29"/>
      <c r="F1" s="29"/>
      <c r="G1" s="29"/>
      <c r="H1" s="29"/>
      <c r="I1" s="29"/>
      <c r="J1" s="29"/>
      <c r="K1" s="29"/>
      <c r="L1" s="29"/>
      <c r="M1" s="29"/>
      <c r="N1" s="29"/>
      <c r="O1" s="29"/>
      <c r="P1" s="29"/>
      <c r="Q1" s="29"/>
    </row>
    <row r="3" spans="1:17">
      <c r="A3" s="11" t="s">
        <v>19</v>
      </c>
      <c r="Q3" s="27" t="s">
        <v>23</v>
      </c>
    </row>
    <row r="4" spans="1:17" s="1" customFormat="1" ht="45" customHeight="1">
      <c r="A4" s="36" t="s">
        <v>0</v>
      </c>
      <c r="B4" s="30" t="s">
        <v>1</v>
      </c>
      <c r="C4" s="30" t="s">
        <v>2</v>
      </c>
      <c r="D4" s="30" t="s">
        <v>3</v>
      </c>
      <c r="E4" s="30"/>
      <c r="F4" s="31" t="s">
        <v>4</v>
      </c>
      <c r="G4" s="31"/>
      <c r="H4" s="37" t="s">
        <v>5</v>
      </c>
      <c r="I4" s="30" t="s">
        <v>6</v>
      </c>
      <c r="J4" s="30" t="s">
        <v>7</v>
      </c>
      <c r="K4" s="32" t="s">
        <v>8</v>
      </c>
      <c r="L4" s="30" t="s">
        <v>9</v>
      </c>
      <c r="M4" s="30" t="s">
        <v>10</v>
      </c>
      <c r="N4" s="32" t="s">
        <v>11</v>
      </c>
      <c r="O4" s="32"/>
      <c r="P4" s="32"/>
      <c r="Q4" s="32" t="s">
        <v>12</v>
      </c>
    </row>
    <row r="5" spans="1:17" s="1" customFormat="1" ht="39" customHeight="1">
      <c r="A5" s="36"/>
      <c r="B5" s="30"/>
      <c r="C5" s="30"/>
      <c r="D5" s="3" t="s">
        <v>13</v>
      </c>
      <c r="E5" s="10" t="s">
        <v>14</v>
      </c>
      <c r="F5" s="6" t="s">
        <v>13</v>
      </c>
      <c r="G5" s="6" t="s">
        <v>14</v>
      </c>
      <c r="H5" s="37"/>
      <c r="I5" s="30"/>
      <c r="J5" s="31"/>
      <c r="K5" s="32"/>
      <c r="L5" s="31"/>
      <c r="M5" s="30"/>
      <c r="N5" s="2" t="s">
        <v>15</v>
      </c>
      <c r="O5" s="2" t="s">
        <v>16</v>
      </c>
      <c r="P5" s="2" t="s">
        <v>17</v>
      </c>
      <c r="Q5" s="32"/>
    </row>
    <row r="6" spans="1:17" s="5" customFormat="1" ht="27" customHeight="1">
      <c r="A6" s="33" t="s">
        <v>18</v>
      </c>
      <c r="B6" s="34"/>
      <c r="C6" s="34"/>
      <c r="D6" s="34"/>
      <c r="E6" s="34"/>
      <c r="F6" s="34"/>
      <c r="G6" s="34"/>
      <c r="H6" s="35"/>
      <c r="I6" s="20">
        <f>SUM(I7:I37)</f>
        <v>5192899.8399999989</v>
      </c>
      <c r="J6" s="20">
        <f t="shared" ref="J6:L6" si="0">SUM(J7:J37)</f>
        <v>0</v>
      </c>
      <c r="K6" s="20">
        <f>SUM(K7:K37)</f>
        <v>206749.19999999998</v>
      </c>
      <c r="L6" s="20">
        <f t="shared" si="0"/>
        <v>4986150.6399999987</v>
      </c>
      <c r="M6" s="28">
        <f>K6/I6</f>
        <v>3.9813823946198049E-2</v>
      </c>
      <c r="N6" s="21"/>
      <c r="O6" s="21"/>
      <c r="P6" s="21"/>
      <c r="Q6" s="4"/>
    </row>
    <row r="7" spans="1:17" s="9" customFormat="1" ht="22.5">
      <c r="A7" s="12" t="s">
        <v>47</v>
      </c>
      <c r="B7" s="15" t="s">
        <v>20</v>
      </c>
      <c r="C7" s="15" t="s">
        <v>21</v>
      </c>
      <c r="D7" s="16" t="s">
        <v>27</v>
      </c>
      <c r="E7" s="17" t="s">
        <v>26</v>
      </c>
      <c r="F7" s="16" t="s">
        <v>48</v>
      </c>
      <c r="G7" s="16" t="s">
        <v>49</v>
      </c>
      <c r="H7" s="12" t="s">
        <v>47</v>
      </c>
      <c r="I7" s="22">
        <v>70000</v>
      </c>
      <c r="J7" s="23">
        <v>0</v>
      </c>
      <c r="K7" s="22">
        <v>0</v>
      </c>
      <c r="L7" s="23">
        <f>I7-J7-K7</f>
        <v>70000</v>
      </c>
      <c r="M7" s="24">
        <f t="shared" ref="M7:M36" si="1">K7/(I7+J7)</f>
        <v>0</v>
      </c>
      <c r="N7" s="19" t="s">
        <v>22</v>
      </c>
      <c r="O7" s="19" t="s">
        <v>22</v>
      </c>
      <c r="P7" s="19" t="s">
        <v>22</v>
      </c>
      <c r="Q7" s="40" t="s">
        <v>83</v>
      </c>
    </row>
    <row r="8" spans="1:17" s="9" customFormat="1" ht="22.5">
      <c r="A8" s="12" t="s">
        <v>47</v>
      </c>
      <c r="B8" s="15" t="s">
        <v>20</v>
      </c>
      <c r="C8" s="15" t="s">
        <v>21</v>
      </c>
      <c r="D8" s="16" t="s">
        <v>27</v>
      </c>
      <c r="E8" s="17" t="s">
        <v>26</v>
      </c>
      <c r="F8" s="16" t="s">
        <v>40</v>
      </c>
      <c r="G8" s="16" t="s">
        <v>30</v>
      </c>
      <c r="H8" s="12" t="s">
        <v>47</v>
      </c>
      <c r="I8" s="23">
        <v>30000</v>
      </c>
      <c r="J8" s="23">
        <v>0</v>
      </c>
      <c r="K8" s="22">
        <v>0</v>
      </c>
      <c r="L8" s="23">
        <f t="shared" ref="L8:L36" si="2">I8-J8-K8</f>
        <v>30000</v>
      </c>
      <c r="M8" s="24">
        <f t="shared" si="1"/>
        <v>0</v>
      </c>
      <c r="N8" s="19" t="s">
        <v>22</v>
      </c>
      <c r="O8" s="19" t="s">
        <v>22</v>
      </c>
      <c r="P8" s="19" t="s">
        <v>22</v>
      </c>
      <c r="Q8" s="39"/>
    </row>
    <row r="9" spans="1:17" s="9" customFormat="1" ht="13.5">
      <c r="A9" s="12" t="s">
        <v>42</v>
      </c>
      <c r="B9" s="15" t="s">
        <v>20</v>
      </c>
      <c r="C9" s="15" t="s">
        <v>21</v>
      </c>
      <c r="D9" s="16" t="s">
        <v>71</v>
      </c>
      <c r="E9" s="17" t="s">
        <v>72</v>
      </c>
      <c r="F9" s="16" t="s">
        <v>32</v>
      </c>
      <c r="G9" s="16" t="s">
        <v>33</v>
      </c>
      <c r="H9" s="12" t="s">
        <v>42</v>
      </c>
      <c r="I9" s="23">
        <v>20000</v>
      </c>
      <c r="J9" s="23">
        <v>0</v>
      </c>
      <c r="K9" s="22">
        <v>0</v>
      </c>
      <c r="L9" s="23">
        <f t="shared" si="2"/>
        <v>20000</v>
      </c>
      <c r="M9" s="24">
        <f t="shared" si="1"/>
        <v>0</v>
      </c>
      <c r="N9" s="19" t="s">
        <v>22</v>
      </c>
      <c r="O9" s="19" t="s">
        <v>22</v>
      </c>
      <c r="P9" s="19" t="s">
        <v>22</v>
      </c>
      <c r="Q9" s="38" t="s">
        <v>65</v>
      </c>
    </row>
    <row r="10" spans="1:17" s="9" customFormat="1" ht="13.5">
      <c r="A10" s="12" t="s">
        <v>42</v>
      </c>
      <c r="B10" s="15" t="s">
        <v>20</v>
      </c>
      <c r="C10" s="15" t="s">
        <v>21</v>
      </c>
      <c r="D10" s="16" t="s">
        <v>71</v>
      </c>
      <c r="E10" s="17" t="s">
        <v>72</v>
      </c>
      <c r="F10" s="16" t="s">
        <v>43</v>
      </c>
      <c r="G10" s="16" t="s">
        <v>44</v>
      </c>
      <c r="H10" s="12" t="s">
        <v>42</v>
      </c>
      <c r="I10" s="23">
        <v>10000</v>
      </c>
      <c r="J10" s="23">
        <v>0</v>
      </c>
      <c r="K10" s="22">
        <v>411</v>
      </c>
      <c r="L10" s="23">
        <f t="shared" si="2"/>
        <v>9589</v>
      </c>
      <c r="M10" s="24">
        <f t="shared" si="1"/>
        <v>4.1099999999999998E-2</v>
      </c>
      <c r="N10" s="19" t="s">
        <v>22</v>
      </c>
      <c r="O10" s="19" t="s">
        <v>22</v>
      </c>
      <c r="P10" s="19" t="s">
        <v>22</v>
      </c>
      <c r="Q10" s="39"/>
    </row>
    <row r="11" spans="1:17" s="9" customFormat="1" ht="13.5">
      <c r="A11" s="12" t="s">
        <v>53</v>
      </c>
      <c r="B11" s="15" t="s">
        <v>20</v>
      </c>
      <c r="C11" s="15" t="s">
        <v>21</v>
      </c>
      <c r="D11" s="16" t="s">
        <v>51</v>
      </c>
      <c r="E11" s="17" t="s">
        <v>52</v>
      </c>
      <c r="F11" s="16" t="s">
        <v>45</v>
      </c>
      <c r="G11" s="16" t="s">
        <v>31</v>
      </c>
      <c r="H11" s="12" t="s">
        <v>53</v>
      </c>
      <c r="I11" s="25">
        <v>165000</v>
      </c>
      <c r="J11" s="23">
        <v>0</v>
      </c>
      <c r="K11" s="25">
        <v>12840.91</v>
      </c>
      <c r="L11" s="23">
        <f t="shared" si="2"/>
        <v>152159.09</v>
      </c>
      <c r="M11" s="24">
        <f t="shared" si="1"/>
        <v>7.7823696969696973E-2</v>
      </c>
      <c r="N11" s="19" t="s">
        <v>22</v>
      </c>
      <c r="O11" s="19" t="s">
        <v>22</v>
      </c>
      <c r="P11" s="19" t="s">
        <v>22</v>
      </c>
      <c r="Q11" s="38" t="s">
        <v>81</v>
      </c>
    </row>
    <row r="12" spans="1:17" s="9" customFormat="1" ht="13.5">
      <c r="A12" s="12" t="s">
        <v>53</v>
      </c>
      <c r="B12" s="15" t="s">
        <v>20</v>
      </c>
      <c r="C12" s="15" t="s">
        <v>21</v>
      </c>
      <c r="D12" s="16" t="s">
        <v>51</v>
      </c>
      <c r="E12" s="17" t="s">
        <v>52</v>
      </c>
      <c r="F12" s="16" t="s">
        <v>40</v>
      </c>
      <c r="G12" s="16" t="s">
        <v>30</v>
      </c>
      <c r="H12" s="12" t="s">
        <v>53</v>
      </c>
      <c r="I12" s="26">
        <v>100000</v>
      </c>
      <c r="J12" s="23">
        <v>0</v>
      </c>
      <c r="K12" s="22">
        <v>5466.8</v>
      </c>
      <c r="L12" s="23">
        <f t="shared" si="2"/>
        <v>94533.2</v>
      </c>
      <c r="M12" s="24">
        <f t="shared" si="1"/>
        <v>5.4668000000000001E-2</v>
      </c>
      <c r="N12" s="19" t="s">
        <v>22</v>
      </c>
      <c r="O12" s="19" t="s">
        <v>22</v>
      </c>
      <c r="P12" s="19" t="s">
        <v>22</v>
      </c>
      <c r="Q12" s="39"/>
    </row>
    <row r="13" spans="1:17" s="9" customFormat="1" ht="33.75">
      <c r="A13" s="12" t="s">
        <v>56</v>
      </c>
      <c r="B13" s="15" t="s">
        <v>20</v>
      </c>
      <c r="C13" s="15" t="s">
        <v>21</v>
      </c>
      <c r="D13" s="16" t="s">
        <v>73</v>
      </c>
      <c r="E13" s="17" t="s">
        <v>74</v>
      </c>
      <c r="F13" s="16" t="s">
        <v>32</v>
      </c>
      <c r="G13" s="16" t="s">
        <v>33</v>
      </c>
      <c r="H13" s="12" t="s">
        <v>56</v>
      </c>
      <c r="I13" s="23">
        <v>380000</v>
      </c>
      <c r="J13" s="23">
        <v>0</v>
      </c>
      <c r="K13" s="22">
        <v>0</v>
      </c>
      <c r="L13" s="23">
        <f t="shared" si="2"/>
        <v>380000</v>
      </c>
      <c r="M13" s="24">
        <f t="shared" si="1"/>
        <v>0</v>
      </c>
      <c r="N13" s="19" t="s">
        <v>22</v>
      </c>
      <c r="O13" s="19" t="s">
        <v>22</v>
      </c>
      <c r="P13" s="19" t="s">
        <v>22</v>
      </c>
      <c r="Q13" s="13" t="s">
        <v>89</v>
      </c>
    </row>
    <row r="14" spans="1:17" s="9" customFormat="1" ht="22.5">
      <c r="A14" s="12" t="s">
        <v>37</v>
      </c>
      <c r="B14" s="15" t="s">
        <v>20</v>
      </c>
      <c r="C14" s="15" t="s">
        <v>21</v>
      </c>
      <c r="D14" s="16" t="s">
        <v>27</v>
      </c>
      <c r="E14" s="17" t="s">
        <v>26</v>
      </c>
      <c r="F14" s="16" t="s">
        <v>32</v>
      </c>
      <c r="G14" s="16" t="s">
        <v>33</v>
      </c>
      <c r="H14" s="12" t="s">
        <v>37</v>
      </c>
      <c r="I14" s="23">
        <v>10000</v>
      </c>
      <c r="J14" s="23">
        <v>0</v>
      </c>
      <c r="K14" s="22">
        <v>0</v>
      </c>
      <c r="L14" s="23">
        <f t="shared" si="2"/>
        <v>10000</v>
      </c>
      <c r="M14" s="24">
        <f t="shared" si="1"/>
        <v>0</v>
      </c>
      <c r="N14" s="19" t="s">
        <v>22</v>
      </c>
      <c r="O14" s="19" t="s">
        <v>22</v>
      </c>
      <c r="P14" s="19" t="s">
        <v>22</v>
      </c>
      <c r="Q14" s="13" t="s">
        <v>86</v>
      </c>
    </row>
    <row r="15" spans="1:17" s="9" customFormat="1" ht="22.5">
      <c r="A15" s="12" t="s">
        <v>24</v>
      </c>
      <c r="B15" s="15" t="s">
        <v>20</v>
      </c>
      <c r="C15" s="15" t="s">
        <v>21</v>
      </c>
      <c r="D15" s="16" t="s">
        <v>27</v>
      </c>
      <c r="E15" s="17" t="s">
        <v>26</v>
      </c>
      <c r="F15" s="16" t="s">
        <v>32</v>
      </c>
      <c r="G15" s="16" t="s">
        <v>33</v>
      </c>
      <c r="H15" s="12" t="s">
        <v>24</v>
      </c>
      <c r="I15" s="23">
        <v>20000</v>
      </c>
      <c r="J15" s="23">
        <v>0</v>
      </c>
      <c r="K15" s="25">
        <v>0</v>
      </c>
      <c r="L15" s="23">
        <f t="shared" si="2"/>
        <v>20000</v>
      </c>
      <c r="M15" s="24">
        <f t="shared" si="1"/>
        <v>0</v>
      </c>
      <c r="N15" s="19" t="s">
        <v>22</v>
      </c>
      <c r="O15" s="19" t="s">
        <v>22</v>
      </c>
      <c r="P15" s="19" t="s">
        <v>22</v>
      </c>
      <c r="Q15" s="13" t="s">
        <v>87</v>
      </c>
    </row>
    <row r="16" spans="1:17" s="9" customFormat="1" ht="13.5">
      <c r="A16" s="12" t="s">
        <v>25</v>
      </c>
      <c r="B16" s="15" t="s">
        <v>20</v>
      </c>
      <c r="C16" s="15" t="s">
        <v>21</v>
      </c>
      <c r="D16" s="16" t="s">
        <v>51</v>
      </c>
      <c r="E16" s="17" t="s">
        <v>52</v>
      </c>
      <c r="F16" s="16" t="s">
        <v>40</v>
      </c>
      <c r="G16" s="16" t="s">
        <v>30</v>
      </c>
      <c r="H16" s="12" t="s">
        <v>25</v>
      </c>
      <c r="I16" s="23">
        <v>730000</v>
      </c>
      <c r="J16" s="23">
        <v>0</v>
      </c>
      <c r="K16" s="22">
        <v>0</v>
      </c>
      <c r="L16" s="23">
        <f t="shared" si="2"/>
        <v>730000</v>
      </c>
      <c r="M16" s="24">
        <f t="shared" si="1"/>
        <v>0</v>
      </c>
      <c r="N16" s="19" t="s">
        <v>22</v>
      </c>
      <c r="O16" s="19" t="s">
        <v>22</v>
      </c>
      <c r="P16" s="19" t="s">
        <v>22</v>
      </c>
      <c r="Q16" s="38" t="s">
        <v>82</v>
      </c>
    </row>
    <row r="17" spans="1:17" s="9" customFormat="1" ht="13.5">
      <c r="A17" s="12" t="s">
        <v>25</v>
      </c>
      <c r="B17" s="15" t="s">
        <v>20</v>
      </c>
      <c r="C17" s="15" t="s">
        <v>21</v>
      </c>
      <c r="D17" s="16" t="s">
        <v>51</v>
      </c>
      <c r="E17" s="17" t="s">
        <v>52</v>
      </c>
      <c r="F17" s="16" t="s">
        <v>63</v>
      </c>
      <c r="G17" s="16" t="s">
        <v>64</v>
      </c>
      <c r="H17" s="12" t="s">
        <v>25</v>
      </c>
      <c r="I17" s="23">
        <v>739500</v>
      </c>
      <c r="J17" s="23">
        <v>0</v>
      </c>
      <c r="K17" s="22">
        <v>184374.99</v>
      </c>
      <c r="L17" s="23">
        <f t="shared" si="2"/>
        <v>555125.01</v>
      </c>
      <c r="M17" s="24">
        <f t="shared" si="1"/>
        <v>0.24932385395537524</v>
      </c>
      <c r="N17" s="19" t="s">
        <v>22</v>
      </c>
      <c r="O17" s="19" t="s">
        <v>22</v>
      </c>
      <c r="P17" s="19" t="s">
        <v>22</v>
      </c>
      <c r="Q17" s="39"/>
    </row>
    <row r="18" spans="1:17" s="9" customFormat="1" ht="22.5">
      <c r="A18" s="12" t="s">
        <v>38</v>
      </c>
      <c r="B18" s="15" t="s">
        <v>20</v>
      </c>
      <c r="C18" s="15" t="s">
        <v>21</v>
      </c>
      <c r="D18" s="16" t="s">
        <v>75</v>
      </c>
      <c r="E18" s="17" t="s">
        <v>76</v>
      </c>
      <c r="F18" s="16" t="s">
        <v>32</v>
      </c>
      <c r="G18" s="16" t="s">
        <v>33</v>
      </c>
      <c r="H18" s="12" t="s">
        <v>38</v>
      </c>
      <c r="I18" s="23">
        <v>44000</v>
      </c>
      <c r="J18" s="23">
        <v>0</v>
      </c>
      <c r="K18" s="22">
        <v>0</v>
      </c>
      <c r="L18" s="23">
        <f t="shared" si="2"/>
        <v>44000</v>
      </c>
      <c r="M18" s="24">
        <f t="shared" si="1"/>
        <v>0</v>
      </c>
      <c r="N18" s="19" t="s">
        <v>22</v>
      </c>
      <c r="O18" s="19" t="s">
        <v>22</v>
      </c>
      <c r="P18" s="19" t="s">
        <v>22</v>
      </c>
      <c r="Q18" s="13" t="s">
        <v>90</v>
      </c>
    </row>
    <row r="19" spans="1:17" s="9" customFormat="1" ht="22.5">
      <c r="A19" s="12" t="s">
        <v>55</v>
      </c>
      <c r="B19" s="15" t="s">
        <v>20</v>
      </c>
      <c r="C19" s="15" t="s">
        <v>21</v>
      </c>
      <c r="D19" s="16" t="s">
        <v>27</v>
      </c>
      <c r="E19" s="17" t="s">
        <v>26</v>
      </c>
      <c r="F19" s="16" t="s">
        <v>32</v>
      </c>
      <c r="G19" s="16" t="s">
        <v>33</v>
      </c>
      <c r="H19" s="12" t="s">
        <v>55</v>
      </c>
      <c r="I19" s="23">
        <v>10000</v>
      </c>
      <c r="J19" s="23">
        <v>0</v>
      </c>
      <c r="K19" s="22">
        <v>0</v>
      </c>
      <c r="L19" s="23">
        <f t="shared" si="2"/>
        <v>10000</v>
      </c>
      <c r="M19" s="24">
        <f t="shared" si="1"/>
        <v>0</v>
      </c>
      <c r="N19" s="19" t="s">
        <v>22</v>
      </c>
      <c r="O19" s="19" t="s">
        <v>22</v>
      </c>
      <c r="P19" s="19" t="s">
        <v>22</v>
      </c>
      <c r="Q19" s="13" t="s">
        <v>85</v>
      </c>
    </row>
    <row r="20" spans="1:17" s="9" customFormat="1" ht="22.5">
      <c r="A20" s="12" t="s">
        <v>41</v>
      </c>
      <c r="B20" s="15" t="s">
        <v>20</v>
      </c>
      <c r="C20" s="15" t="s">
        <v>21</v>
      </c>
      <c r="D20" s="16" t="s">
        <v>77</v>
      </c>
      <c r="E20" s="17" t="s">
        <v>78</v>
      </c>
      <c r="F20" s="16" t="s">
        <v>32</v>
      </c>
      <c r="G20" s="16" t="s">
        <v>33</v>
      </c>
      <c r="H20" s="12" t="s">
        <v>41</v>
      </c>
      <c r="I20" s="23">
        <v>30500</v>
      </c>
      <c r="J20" s="23">
        <v>0</v>
      </c>
      <c r="K20" s="25">
        <v>0</v>
      </c>
      <c r="L20" s="23">
        <f t="shared" si="2"/>
        <v>30500</v>
      </c>
      <c r="M20" s="24">
        <f t="shared" si="1"/>
        <v>0</v>
      </c>
      <c r="N20" s="19" t="s">
        <v>22</v>
      </c>
      <c r="O20" s="19" t="s">
        <v>22</v>
      </c>
      <c r="P20" s="19" t="s">
        <v>22</v>
      </c>
      <c r="Q20" s="38" t="s">
        <v>92</v>
      </c>
    </row>
    <row r="21" spans="1:17" s="9" customFormat="1" ht="22.5">
      <c r="A21" s="12" t="s">
        <v>41</v>
      </c>
      <c r="B21" s="15" t="s">
        <v>20</v>
      </c>
      <c r="C21" s="15" t="s">
        <v>21</v>
      </c>
      <c r="D21" s="16" t="s">
        <v>77</v>
      </c>
      <c r="E21" s="17" t="s">
        <v>78</v>
      </c>
      <c r="F21" s="16" t="s">
        <v>48</v>
      </c>
      <c r="G21" s="16" t="s">
        <v>49</v>
      </c>
      <c r="H21" s="12" t="s">
        <v>41</v>
      </c>
      <c r="I21" s="23">
        <v>30000</v>
      </c>
      <c r="J21" s="23">
        <v>0</v>
      </c>
      <c r="K21" s="25">
        <v>3655.5</v>
      </c>
      <c r="L21" s="23">
        <f t="shared" si="2"/>
        <v>26344.5</v>
      </c>
      <c r="M21" s="24">
        <f t="shared" si="1"/>
        <v>0.12185</v>
      </c>
      <c r="N21" s="19" t="s">
        <v>22</v>
      </c>
      <c r="O21" s="19" t="s">
        <v>22</v>
      </c>
      <c r="P21" s="19" t="s">
        <v>22</v>
      </c>
      <c r="Q21" s="39"/>
    </row>
    <row r="22" spans="1:17" s="9" customFormat="1" ht="22.5">
      <c r="A22" s="12" t="s">
        <v>36</v>
      </c>
      <c r="B22" s="15" t="s">
        <v>20</v>
      </c>
      <c r="C22" s="15" t="s">
        <v>21</v>
      </c>
      <c r="D22" s="16" t="s">
        <v>73</v>
      </c>
      <c r="E22" s="17" t="s">
        <v>74</v>
      </c>
      <c r="F22" s="16" t="s">
        <v>32</v>
      </c>
      <c r="G22" s="16" t="s">
        <v>33</v>
      </c>
      <c r="H22" s="12" t="s">
        <v>36</v>
      </c>
      <c r="I22" s="23">
        <v>100000</v>
      </c>
      <c r="J22" s="23">
        <v>0</v>
      </c>
      <c r="K22" s="22">
        <v>0</v>
      </c>
      <c r="L22" s="23">
        <f t="shared" si="2"/>
        <v>100000</v>
      </c>
      <c r="M22" s="24">
        <f t="shared" si="1"/>
        <v>0</v>
      </c>
      <c r="N22" s="19" t="s">
        <v>22</v>
      </c>
      <c r="O22" s="19" t="s">
        <v>22</v>
      </c>
      <c r="P22" s="19" t="s">
        <v>22</v>
      </c>
      <c r="Q22" s="13" t="s">
        <v>88</v>
      </c>
    </row>
    <row r="23" spans="1:17" s="9" customFormat="1" ht="22.5">
      <c r="A23" s="12" t="s">
        <v>39</v>
      </c>
      <c r="B23" s="18" t="s">
        <v>20</v>
      </c>
      <c r="C23" s="18" t="s">
        <v>21</v>
      </c>
      <c r="D23" s="16" t="s">
        <v>79</v>
      </c>
      <c r="E23" s="17" t="s">
        <v>80</v>
      </c>
      <c r="F23" s="16" t="s">
        <v>32</v>
      </c>
      <c r="G23" s="16" t="s">
        <v>33</v>
      </c>
      <c r="H23" s="12" t="s">
        <v>39</v>
      </c>
      <c r="I23" s="25">
        <v>10000</v>
      </c>
      <c r="J23" s="23">
        <v>0</v>
      </c>
      <c r="K23" s="22">
        <v>0</v>
      </c>
      <c r="L23" s="23">
        <f t="shared" si="2"/>
        <v>10000</v>
      </c>
      <c r="M23" s="24">
        <f t="shared" si="1"/>
        <v>0</v>
      </c>
      <c r="N23" s="19" t="s">
        <v>22</v>
      </c>
      <c r="O23" s="19" t="s">
        <v>22</v>
      </c>
      <c r="P23" s="19" t="s">
        <v>22</v>
      </c>
      <c r="Q23" s="13" t="s">
        <v>91</v>
      </c>
    </row>
    <row r="24" spans="1:17" s="9" customFormat="1" ht="22.5">
      <c r="A24" s="12" t="s">
        <v>54</v>
      </c>
      <c r="B24" s="18" t="s">
        <v>20</v>
      </c>
      <c r="C24" s="18" t="s">
        <v>21</v>
      </c>
      <c r="D24" s="16" t="s">
        <v>51</v>
      </c>
      <c r="E24" s="17" t="s">
        <v>52</v>
      </c>
      <c r="F24" s="16" t="s">
        <v>45</v>
      </c>
      <c r="G24" s="16" t="s">
        <v>31</v>
      </c>
      <c r="H24" s="12" t="s">
        <v>54</v>
      </c>
      <c r="I24" s="25">
        <v>1000</v>
      </c>
      <c r="J24" s="23">
        <v>0</v>
      </c>
      <c r="K24" s="22">
        <v>0</v>
      </c>
      <c r="L24" s="23">
        <f t="shared" si="2"/>
        <v>1000</v>
      </c>
      <c r="M24" s="24">
        <f t="shared" si="1"/>
        <v>0</v>
      </c>
      <c r="N24" s="19" t="s">
        <v>22</v>
      </c>
      <c r="O24" s="19" t="s">
        <v>22</v>
      </c>
      <c r="P24" s="19" t="s">
        <v>22</v>
      </c>
      <c r="Q24" s="13" t="s">
        <v>84</v>
      </c>
    </row>
    <row r="25" spans="1:17" s="9" customFormat="1" ht="45">
      <c r="A25" s="13" t="s">
        <v>66</v>
      </c>
      <c r="B25" s="18" t="s">
        <v>20</v>
      </c>
      <c r="C25" s="18" t="s">
        <v>21</v>
      </c>
      <c r="D25" s="16" t="s">
        <v>27</v>
      </c>
      <c r="E25" s="17" t="s">
        <v>26</v>
      </c>
      <c r="F25" s="16" t="s">
        <v>34</v>
      </c>
      <c r="G25" s="16" t="s">
        <v>35</v>
      </c>
      <c r="H25" s="13" t="s">
        <v>66</v>
      </c>
      <c r="I25" s="25">
        <v>85800</v>
      </c>
      <c r="J25" s="23">
        <v>0</v>
      </c>
      <c r="K25" s="22">
        <v>0</v>
      </c>
      <c r="L25" s="23">
        <f t="shared" si="2"/>
        <v>85800</v>
      </c>
      <c r="M25" s="24">
        <f t="shared" si="1"/>
        <v>0</v>
      </c>
      <c r="N25" s="19" t="s">
        <v>22</v>
      </c>
      <c r="O25" s="19" t="s">
        <v>22</v>
      </c>
      <c r="P25" s="19" t="s">
        <v>22</v>
      </c>
      <c r="Q25" s="13" t="s">
        <v>98</v>
      </c>
    </row>
    <row r="26" spans="1:17" s="9" customFormat="1" ht="33.75">
      <c r="A26" s="13" t="s">
        <v>67</v>
      </c>
      <c r="B26" s="18" t="s">
        <v>20</v>
      </c>
      <c r="C26" s="18" t="s">
        <v>21</v>
      </c>
      <c r="D26" s="16" t="s">
        <v>27</v>
      </c>
      <c r="E26" s="17" t="s">
        <v>26</v>
      </c>
      <c r="F26" s="16" t="s">
        <v>34</v>
      </c>
      <c r="G26" s="16" t="s">
        <v>35</v>
      </c>
      <c r="H26" s="13" t="s">
        <v>67</v>
      </c>
      <c r="I26" s="25">
        <v>19800</v>
      </c>
      <c r="J26" s="23">
        <v>0</v>
      </c>
      <c r="K26" s="22">
        <v>0</v>
      </c>
      <c r="L26" s="23">
        <f t="shared" si="2"/>
        <v>19800</v>
      </c>
      <c r="M26" s="24">
        <f t="shared" si="1"/>
        <v>0</v>
      </c>
      <c r="N26" s="19" t="s">
        <v>22</v>
      </c>
      <c r="O26" s="19" t="s">
        <v>22</v>
      </c>
      <c r="P26" s="19" t="s">
        <v>22</v>
      </c>
      <c r="Q26" s="13" t="s">
        <v>99</v>
      </c>
    </row>
    <row r="27" spans="1:17" s="9" customFormat="1" ht="45">
      <c r="A27" s="13" t="s">
        <v>60</v>
      </c>
      <c r="B27" s="18" t="s">
        <v>20</v>
      </c>
      <c r="C27" s="18" t="s">
        <v>21</v>
      </c>
      <c r="D27" s="16" t="s">
        <v>28</v>
      </c>
      <c r="E27" s="17" t="s">
        <v>29</v>
      </c>
      <c r="F27" s="16" t="s">
        <v>34</v>
      </c>
      <c r="G27" s="16" t="s">
        <v>35</v>
      </c>
      <c r="H27" s="13" t="s">
        <v>60</v>
      </c>
      <c r="I27" s="25">
        <v>1341390</v>
      </c>
      <c r="J27" s="23">
        <v>0</v>
      </c>
      <c r="K27" s="22">
        <v>0</v>
      </c>
      <c r="L27" s="23">
        <f t="shared" si="2"/>
        <v>1341390</v>
      </c>
      <c r="M27" s="24">
        <f t="shared" si="1"/>
        <v>0</v>
      </c>
      <c r="N27" s="19" t="s">
        <v>22</v>
      </c>
      <c r="O27" s="19" t="s">
        <v>22</v>
      </c>
      <c r="P27" s="19" t="s">
        <v>22</v>
      </c>
      <c r="Q27" s="13" t="s">
        <v>95</v>
      </c>
    </row>
    <row r="28" spans="1:17" s="9" customFormat="1" ht="45">
      <c r="A28" s="13" t="s">
        <v>68</v>
      </c>
      <c r="B28" s="18" t="s">
        <v>20</v>
      </c>
      <c r="C28" s="18" t="s">
        <v>21</v>
      </c>
      <c r="D28" s="16" t="s">
        <v>28</v>
      </c>
      <c r="E28" s="17" t="s">
        <v>29</v>
      </c>
      <c r="F28" s="16" t="s">
        <v>34</v>
      </c>
      <c r="G28" s="16" t="s">
        <v>35</v>
      </c>
      <c r="H28" s="13" t="s">
        <v>68</v>
      </c>
      <c r="I28" s="25">
        <v>421695</v>
      </c>
      <c r="J28" s="23">
        <v>0</v>
      </c>
      <c r="K28" s="22">
        <v>0</v>
      </c>
      <c r="L28" s="23">
        <f t="shared" si="2"/>
        <v>421695</v>
      </c>
      <c r="M28" s="24">
        <f t="shared" si="1"/>
        <v>0</v>
      </c>
      <c r="N28" s="19" t="s">
        <v>22</v>
      </c>
      <c r="O28" s="19" t="s">
        <v>22</v>
      </c>
      <c r="P28" s="19" t="s">
        <v>22</v>
      </c>
      <c r="Q28" s="13" t="s">
        <v>96</v>
      </c>
    </row>
    <row r="29" spans="1:17" s="9" customFormat="1" ht="45">
      <c r="A29" s="13" t="s">
        <v>62</v>
      </c>
      <c r="B29" s="18" t="s">
        <v>20</v>
      </c>
      <c r="C29" s="18" t="s">
        <v>21</v>
      </c>
      <c r="D29" s="16" t="s">
        <v>27</v>
      </c>
      <c r="E29" s="17" t="s">
        <v>26</v>
      </c>
      <c r="F29" s="16" t="s">
        <v>34</v>
      </c>
      <c r="G29" s="16" t="s">
        <v>35</v>
      </c>
      <c r="H29" s="13" t="s">
        <v>62</v>
      </c>
      <c r="I29" s="25">
        <v>210000</v>
      </c>
      <c r="J29" s="23">
        <v>0</v>
      </c>
      <c r="K29" s="22">
        <v>0</v>
      </c>
      <c r="L29" s="23">
        <f t="shared" si="2"/>
        <v>210000</v>
      </c>
      <c r="M29" s="24">
        <f t="shared" si="1"/>
        <v>0</v>
      </c>
      <c r="N29" s="19" t="s">
        <v>22</v>
      </c>
      <c r="O29" s="19" t="s">
        <v>22</v>
      </c>
      <c r="P29" s="19" t="s">
        <v>22</v>
      </c>
      <c r="Q29" s="13" t="s">
        <v>97</v>
      </c>
    </row>
    <row r="30" spans="1:17" s="9" customFormat="1" ht="33.75">
      <c r="A30" s="13" t="s">
        <v>46</v>
      </c>
      <c r="B30" s="18" t="s">
        <v>20</v>
      </c>
      <c r="C30" s="18" t="s">
        <v>21</v>
      </c>
      <c r="D30" s="16" t="s">
        <v>27</v>
      </c>
      <c r="E30" s="17" t="s">
        <v>26</v>
      </c>
      <c r="F30" s="16" t="s">
        <v>32</v>
      </c>
      <c r="G30" s="16" t="s">
        <v>33</v>
      </c>
      <c r="H30" s="13" t="s">
        <v>46</v>
      </c>
      <c r="I30" s="25">
        <v>12839.1</v>
      </c>
      <c r="J30" s="23">
        <v>0</v>
      </c>
      <c r="K30" s="22">
        <v>0</v>
      </c>
      <c r="L30" s="23">
        <f t="shared" si="2"/>
        <v>12839.1</v>
      </c>
      <c r="M30" s="24">
        <f t="shared" si="1"/>
        <v>0</v>
      </c>
      <c r="N30" s="19" t="s">
        <v>22</v>
      </c>
      <c r="O30" s="19" t="s">
        <v>22</v>
      </c>
      <c r="P30" s="19" t="s">
        <v>22</v>
      </c>
      <c r="Q30" s="13" t="s">
        <v>93</v>
      </c>
    </row>
    <row r="31" spans="1:17" s="9" customFormat="1" ht="33.75">
      <c r="A31" s="13" t="s">
        <v>69</v>
      </c>
      <c r="B31" s="19" t="s">
        <v>20</v>
      </c>
      <c r="C31" s="19" t="s">
        <v>21</v>
      </c>
      <c r="D31" s="16" t="s">
        <v>27</v>
      </c>
      <c r="E31" s="17" t="s">
        <v>26</v>
      </c>
      <c r="F31" s="16" t="s">
        <v>32</v>
      </c>
      <c r="G31" s="16" t="s">
        <v>33</v>
      </c>
      <c r="H31" s="13" t="s">
        <v>69</v>
      </c>
      <c r="I31" s="25">
        <v>60840</v>
      </c>
      <c r="J31" s="23">
        <v>0</v>
      </c>
      <c r="K31" s="22">
        <v>0</v>
      </c>
      <c r="L31" s="23">
        <f t="shared" si="2"/>
        <v>60840</v>
      </c>
      <c r="M31" s="24">
        <f t="shared" si="1"/>
        <v>0</v>
      </c>
      <c r="N31" s="19" t="s">
        <v>22</v>
      </c>
      <c r="O31" s="19" t="s">
        <v>22</v>
      </c>
      <c r="P31" s="19" t="s">
        <v>22</v>
      </c>
      <c r="Q31" s="13" t="s">
        <v>93</v>
      </c>
    </row>
    <row r="32" spans="1:17" s="9" customFormat="1" ht="45">
      <c r="A32" s="13" t="s">
        <v>70</v>
      </c>
      <c r="B32" s="19" t="s">
        <v>20</v>
      </c>
      <c r="C32" s="19" t="s">
        <v>21</v>
      </c>
      <c r="D32" s="16" t="s">
        <v>28</v>
      </c>
      <c r="E32" s="17" t="s">
        <v>29</v>
      </c>
      <c r="F32" s="16" t="s">
        <v>34</v>
      </c>
      <c r="G32" s="16" t="s">
        <v>35</v>
      </c>
      <c r="H32" s="13" t="s">
        <v>70</v>
      </c>
      <c r="I32" s="25">
        <v>26400</v>
      </c>
      <c r="J32" s="23">
        <v>0</v>
      </c>
      <c r="K32" s="22">
        <v>0</v>
      </c>
      <c r="L32" s="23">
        <f t="shared" si="2"/>
        <v>26400</v>
      </c>
      <c r="M32" s="24">
        <f t="shared" si="1"/>
        <v>0</v>
      </c>
      <c r="N32" s="19" t="s">
        <v>22</v>
      </c>
      <c r="O32" s="19" t="s">
        <v>22</v>
      </c>
      <c r="P32" s="19" t="s">
        <v>22</v>
      </c>
      <c r="Q32" s="13" t="s">
        <v>102</v>
      </c>
    </row>
    <row r="33" spans="1:17" s="9" customFormat="1" ht="45">
      <c r="A33" s="13" t="s">
        <v>50</v>
      </c>
      <c r="B33" s="19" t="s">
        <v>20</v>
      </c>
      <c r="C33" s="19" t="s">
        <v>21</v>
      </c>
      <c r="D33" s="16" t="s">
        <v>27</v>
      </c>
      <c r="E33" s="17" t="s">
        <v>26</v>
      </c>
      <c r="F33" s="16" t="s">
        <v>32</v>
      </c>
      <c r="G33" s="16" t="s">
        <v>33</v>
      </c>
      <c r="H33" s="13" t="s">
        <v>50</v>
      </c>
      <c r="I33" s="25">
        <v>15219.18</v>
      </c>
      <c r="J33" s="23">
        <v>0</v>
      </c>
      <c r="K33" s="22">
        <v>0</v>
      </c>
      <c r="L33" s="23">
        <f t="shared" si="2"/>
        <v>15219.18</v>
      </c>
      <c r="M33" s="24">
        <f t="shared" si="1"/>
        <v>0</v>
      </c>
      <c r="N33" s="19" t="s">
        <v>22</v>
      </c>
      <c r="O33" s="19" t="s">
        <v>22</v>
      </c>
      <c r="P33" s="19" t="s">
        <v>22</v>
      </c>
      <c r="Q33" s="13" t="s">
        <v>93</v>
      </c>
    </row>
    <row r="34" spans="1:17" s="9" customFormat="1" ht="33.75">
      <c r="A34" s="13" t="s">
        <v>58</v>
      </c>
      <c r="B34" s="19" t="s">
        <v>20</v>
      </c>
      <c r="C34" s="19" t="s">
        <v>21</v>
      </c>
      <c r="D34" s="16" t="s">
        <v>27</v>
      </c>
      <c r="E34" s="17" t="s">
        <v>26</v>
      </c>
      <c r="F34" s="16" t="s">
        <v>34</v>
      </c>
      <c r="G34" s="16" t="s">
        <v>35</v>
      </c>
      <c r="H34" s="13" t="s">
        <v>58</v>
      </c>
      <c r="I34" s="25">
        <v>250000</v>
      </c>
      <c r="J34" s="23">
        <v>0</v>
      </c>
      <c r="K34" s="22">
        <v>0</v>
      </c>
      <c r="L34" s="23">
        <f t="shared" si="2"/>
        <v>250000</v>
      </c>
      <c r="M34" s="24">
        <f t="shared" si="1"/>
        <v>0</v>
      </c>
      <c r="N34" s="19" t="s">
        <v>22</v>
      </c>
      <c r="O34" s="19" t="s">
        <v>22</v>
      </c>
      <c r="P34" s="19" t="s">
        <v>22</v>
      </c>
      <c r="Q34" s="13" t="s">
        <v>100</v>
      </c>
    </row>
    <row r="35" spans="1:17" s="9" customFormat="1" ht="45">
      <c r="A35" s="13" t="s">
        <v>57</v>
      </c>
      <c r="B35" s="19" t="s">
        <v>20</v>
      </c>
      <c r="C35" s="19" t="s">
        <v>21</v>
      </c>
      <c r="D35" s="16" t="s">
        <v>27</v>
      </c>
      <c r="E35" s="17" t="s">
        <v>26</v>
      </c>
      <c r="F35" s="16" t="s">
        <v>32</v>
      </c>
      <c r="G35" s="16" t="s">
        <v>33</v>
      </c>
      <c r="H35" s="13" t="s">
        <v>57</v>
      </c>
      <c r="I35" s="25">
        <v>93316.56</v>
      </c>
      <c r="J35" s="23">
        <v>0</v>
      </c>
      <c r="K35" s="22">
        <v>0</v>
      </c>
      <c r="L35" s="23">
        <f t="shared" si="2"/>
        <v>93316.56</v>
      </c>
      <c r="M35" s="24">
        <f t="shared" si="1"/>
        <v>0</v>
      </c>
      <c r="N35" s="19" t="s">
        <v>22</v>
      </c>
      <c r="O35" s="19" t="s">
        <v>22</v>
      </c>
      <c r="P35" s="19" t="s">
        <v>22</v>
      </c>
      <c r="Q35" s="13" t="s">
        <v>93</v>
      </c>
    </row>
    <row r="36" spans="1:17" s="9" customFormat="1" ht="56.25">
      <c r="A36" s="13" t="s">
        <v>61</v>
      </c>
      <c r="B36" s="19" t="s">
        <v>20</v>
      </c>
      <c r="C36" s="19" t="s">
        <v>21</v>
      </c>
      <c r="D36" s="16" t="s">
        <v>28</v>
      </c>
      <c r="E36" s="17" t="s">
        <v>29</v>
      </c>
      <c r="F36" s="16" t="s">
        <v>34</v>
      </c>
      <c r="G36" s="16" t="s">
        <v>35</v>
      </c>
      <c r="H36" s="13" t="s">
        <v>61</v>
      </c>
      <c r="I36" s="25">
        <v>105600</v>
      </c>
      <c r="J36" s="23">
        <v>0</v>
      </c>
      <c r="K36" s="22">
        <v>0</v>
      </c>
      <c r="L36" s="23">
        <f t="shared" si="2"/>
        <v>105600</v>
      </c>
      <c r="M36" s="24">
        <f t="shared" si="1"/>
        <v>0</v>
      </c>
      <c r="N36" s="19" t="s">
        <v>22</v>
      </c>
      <c r="O36" s="19" t="s">
        <v>22</v>
      </c>
      <c r="P36" s="19" t="s">
        <v>22</v>
      </c>
      <c r="Q36" s="13" t="s">
        <v>101</v>
      </c>
    </row>
    <row r="37" spans="1:17" ht="45">
      <c r="A37" s="13" t="s">
        <v>59</v>
      </c>
      <c r="B37" s="19" t="s">
        <v>20</v>
      </c>
      <c r="C37" s="19" t="s">
        <v>21</v>
      </c>
      <c r="D37" s="16" t="s">
        <v>27</v>
      </c>
      <c r="E37" s="17" t="s">
        <v>26</v>
      </c>
      <c r="F37" s="16" t="s">
        <v>34</v>
      </c>
      <c r="G37" s="16" t="s">
        <v>35</v>
      </c>
      <c r="H37" s="13" t="s">
        <v>59</v>
      </c>
      <c r="I37" s="25">
        <v>50000</v>
      </c>
      <c r="J37" s="23">
        <v>0</v>
      </c>
      <c r="K37" s="22">
        <v>0</v>
      </c>
      <c r="L37" s="23">
        <f t="shared" ref="L37" si="3">I37-J37-K37</f>
        <v>50000</v>
      </c>
      <c r="M37" s="24">
        <f t="shared" ref="M37" si="4">K37/(I37+J37)</f>
        <v>0</v>
      </c>
      <c r="N37" s="19" t="s">
        <v>22</v>
      </c>
      <c r="O37" s="19" t="s">
        <v>22</v>
      </c>
      <c r="P37" s="19" t="s">
        <v>22</v>
      </c>
      <c r="Q37" s="13" t="s">
        <v>94</v>
      </c>
    </row>
  </sheetData>
  <autoFilter ref="A3:Q10"/>
  <mergeCells count="20">
    <mergeCell ref="Q11:Q12"/>
    <mergeCell ref="Q7:Q8"/>
    <mergeCell ref="Q20:Q21"/>
    <mergeCell ref="Q16:Q17"/>
    <mergeCell ref="Q9:Q10"/>
    <mergeCell ref="A1:Q1"/>
    <mergeCell ref="D4:E4"/>
    <mergeCell ref="F4:G4"/>
    <mergeCell ref="N4:P4"/>
    <mergeCell ref="A6:H6"/>
    <mergeCell ref="A4:A5"/>
    <mergeCell ref="B4:B5"/>
    <mergeCell ref="C4:C5"/>
    <mergeCell ref="H4:H5"/>
    <mergeCell ref="I4:I5"/>
    <mergeCell ref="J4:J5"/>
    <mergeCell ref="K4:K5"/>
    <mergeCell ref="L4:L5"/>
    <mergeCell ref="M4:M5"/>
    <mergeCell ref="Q4:Q5"/>
  </mergeCells>
  <phoneticPr fontId="7" type="noConversion"/>
  <pageMargins left="0.27500000000000002" right="0.156944444444444" top="1" bottom="1" header="0.51180555555555596" footer="0.51180555555555596"/>
  <pageSetup paperSize="9" scale="5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4.25"/>
  <sheetData/>
  <phoneticPr fontId="7" type="noConversion"/>
  <pageMargins left="0.75" right="0.75" top="1" bottom="1" header="0.51180555555555596" footer="0.51180555555555596"/>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专项资金公开信息表</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李光顺</dc:creator>
  <cp:lastModifiedBy>AutoBVT</cp:lastModifiedBy>
  <cp:lastPrinted>2018-11-12T10:28:54Z</cp:lastPrinted>
  <dcterms:created xsi:type="dcterms:W3CDTF">2018-10-26T02:02:53Z</dcterms:created>
  <dcterms:modified xsi:type="dcterms:W3CDTF">2025-04-02T10:04:48Z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2052-10.1.0.5850</vt:lpwstr>
  </property>
</Properties>
</file>