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3275" tabRatio="699"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'g04财政拨款收入支出决算总表'!$A$1:$H$37</definedName>
    <definedName name="_xlnm.Print_Area" localSheetId="4">'g05一般公共预算财政拨款支出决算表'!$A$1:$G$66</definedName>
    <definedName name="_xlnm.Print_Area" localSheetId="5">'g06一般公共预算财政拨款基本支出决算表'!$A$1:$E$49</definedName>
    <definedName name="_xlnm.Print_Area" localSheetId="7">'g08政府性基金预算财政拨款支出决算表'!$A$1:$I$18</definedName>
    <definedName name="_xlnm.Print_Area" localSheetId="6">'Z07“三公”经费公共预算财政拨款支出决算表'!$A$1:$L$9</definedName>
    <definedName name="_xlnm.Print_Titles" localSheetId="1">'g02收入决算表'!$1:$7</definedName>
    <definedName name="_xlnm.Print_Titles" localSheetId="2">'g03支出决算表'!$1:$7</definedName>
    <definedName name="_xlnm.Print_Titles" localSheetId="4">'g05一般公共预算财政拨款支出决算表'!$1:$8</definedName>
    <definedName name="_xlnm.Print_Titles" localSheetId="5">'g06一般公共预算财政拨款基本支出决算表'!$1:$8</definedName>
  </definedNames>
  <calcPr fullCalcOnLoad="1"/>
</workbook>
</file>

<file path=xl/sharedStrings.xml><?xml version="1.0" encoding="utf-8"?>
<sst xmlns="http://schemas.openxmlformats.org/spreadsheetml/2006/main" count="959" uniqueCount="344">
  <si>
    <t>公开01表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</si>
  <si>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</si>
  <si>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</si>
  <si>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</si>
  <si>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</si>
  <si>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</si>
  <si>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</si>
  <si>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</si>
  <si>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</si>
  <si>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</si>
  <si>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</si>
  <si>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</si>
  <si>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</si>
  <si>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</si>
  <si>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</si>
  <si>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</si>
  <si>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</si>
  <si>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</si>
  <si>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</si>
  <si>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</si>
  <si>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</si>
  <si>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</si>
  <si>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</si>
  <si>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</si>
  <si>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</si>
  <si>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</si>
  <si>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</si>
  <si>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</si>
  <si>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</si>
  <si>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</si>
  <si>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</si>
  <si>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</si>
  <si>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</si>
  <si>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</si>
  <si>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</si>
  <si>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</si>
  <si>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</si>
  <si>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</si>
  <si>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本年收入合计</t>
  </si>
  <si>
    <t>本年支出合计</t>
  </si>
  <si>
    <t xml:space="preserve">         用事业基金弥补收支差额</t>
  </si>
  <si>
    <t xml:space="preserve">                结余分配</t>
  </si>
  <si>
    <t xml:space="preserve">         年初结转和结余</t>
  </si>
  <si>
    <t xml:space="preserve">                年末结转和结余</t>
  </si>
  <si>
    <t>合计</t>
  </si>
  <si>
    <t>公开02表</t>
  </si>
  <si>
    <t>财政拨款收入</t>
  </si>
  <si>
    <t>上级补助收入</t>
  </si>
  <si>
    <t>事业收入</t>
  </si>
  <si>
    <t>经营收入</t>
  </si>
  <si>
    <t>附属单位上缴收入</t>
  </si>
  <si>
    <t>其他收入</t>
  </si>
  <si>
    <t>功能分类科目编码</t>
  </si>
  <si>
    <t>科目名称</t>
  </si>
  <si>
    <t>栏次</t>
  </si>
  <si>
    <t>3</t>
  </si>
  <si>
    <t>4</t>
  </si>
  <si>
    <t>5</t>
  </si>
  <si>
    <t>6</t>
  </si>
  <si>
    <t>7</t>
  </si>
  <si>
    <t>注：本表反映部门本年度取得的各项收入情况。</t>
  </si>
  <si>
    <t>公开03表</t>
  </si>
  <si>
    <t>基本支出</t>
  </si>
  <si>
    <t>项目支出</t>
  </si>
  <si>
    <t>上缴上级支出</t>
  </si>
  <si>
    <t>经营支出</t>
  </si>
  <si>
    <t>对附属单位补助支出</t>
  </si>
  <si>
    <t>注：本表反映部门本年度各项支出情况。</t>
  </si>
  <si>
    <t>公开04表</t>
  </si>
  <si>
    <t>金额</t>
  </si>
  <si>
    <t>一般公共预算财政拨款</t>
  </si>
  <si>
    <t>政府性基金预算财政拨款</t>
  </si>
  <si>
    <t>一、一般公共预算财政拨款</t>
  </si>
  <si>
    <t>二、政府性基金预算财政拨款</t>
  </si>
  <si>
    <t>8</t>
  </si>
  <si>
    <t>9</t>
  </si>
  <si>
    <t>10</t>
  </si>
  <si>
    <t>11</t>
  </si>
  <si>
    <t>12</t>
  </si>
  <si>
    <t>13</t>
  </si>
  <si>
    <t>14</t>
  </si>
  <si>
    <t>15</t>
  </si>
  <si>
    <t>16</t>
  </si>
  <si>
    <t>17</t>
  </si>
  <si>
    <t>18</t>
  </si>
  <si>
    <t>19</t>
  </si>
  <si>
    <t>20</t>
  </si>
  <si>
    <t>21</t>
  </si>
  <si>
    <t>22</t>
  </si>
  <si>
    <t>23</t>
  </si>
  <si>
    <t>24</t>
  </si>
  <si>
    <t>年初财政拨款结转和结余</t>
  </si>
  <si>
    <t>25</t>
  </si>
  <si>
    <t>年末结转和结余</t>
  </si>
  <si>
    <t xml:space="preserve">      一般公共预算财政拨款</t>
  </si>
  <si>
    <t>26</t>
  </si>
  <si>
    <t xml:space="preserve">        政府性基金预算财政拨款</t>
  </si>
  <si>
    <t>27</t>
  </si>
  <si>
    <t>28</t>
  </si>
  <si>
    <t>29</t>
  </si>
  <si>
    <t xml:space="preserve">基本支出  </t>
  </si>
  <si>
    <t>注：本表反映部门本年度一般公共预算财政拨款实际支出情况。</t>
  </si>
  <si>
    <t>人员经费</t>
  </si>
  <si>
    <t>公用经费</t>
  </si>
  <si>
    <t>经济分类科目编码</t>
  </si>
  <si>
    <t>注：本表反映部门本年度一般公共预算财政拨款基本支出明细情况。</t>
  </si>
  <si>
    <t>因公出国（境）费</t>
  </si>
  <si>
    <t>公务用车购置及运行费</t>
  </si>
  <si>
    <t>公务接待费</t>
  </si>
  <si>
    <t>小计</t>
  </si>
  <si>
    <t>公务用车
购置费</t>
  </si>
  <si>
    <t>公务用车
运行费</t>
  </si>
  <si>
    <t>年初结转和结余</t>
  </si>
  <si>
    <t>本年收入</t>
  </si>
  <si>
    <t>本年支出</t>
  </si>
  <si>
    <t>注：本表反映部门本年度政府性基金预算财政拨款收入支出及结转和结余情况。</t>
  </si>
  <si>
    <t>收入支出决算总表2015</t>
  </si>
  <si>
    <t>部门：江海区住房城乡建设和水务局</t>
  </si>
  <si>
    <t>部门：江海区住房城乡建设和水务局</t>
  </si>
  <si>
    <t>2010302</t>
  </si>
  <si>
    <t>2039901</t>
  </si>
  <si>
    <t>2080501</t>
  </si>
  <si>
    <t>2082201</t>
  </si>
  <si>
    <t>2100501</t>
  </si>
  <si>
    <t>2111499</t>
  </si>
  <si>
    <t>2119901</t>
  </si>
  <si>
    <t>2120101</t>
  </si>
  <si>
    <t>2120102</t>
  </si>
  <si>
    <t>2120104</t>
  </si>
  <si>
    <t>2120199</t>
  </si>
  <si>
    <t>2120201</t>
  </si>
  <si>
    <t>2120303</t>
  </si>
  <si>
    <t>2120399</t>
  </si>
  <si>
    <t>2120501</t>
  </si>
  <si>
    <t>2120601</t>
  </si>
  <si>
    <t>2120999</t>
  </si>
  <si>
    <t>2121399</t>
  </si>
  <si>
    <t>2129999</t>
  </si>
  <si>
    <t>2130101</t>
  </si>
  <si>
    <t>2130142</t>
  </si>
  <si>
    <t>2130302</t>
  </si>
  <si>
    <t>2130305</t>
  </si>
  <si>
    <t>2130306</t>
  </si>
  <si>
    <t>2130308</t>
  </si>
  <si>
    <t>2130314</t>
  </si>
  <si>
    <t>2130321</t>
  </si>
  <si>
    <t>2130322</t>
  </si>
  <si>
    <t>2130399</t>
  </si>
  <si>
    <t>2159999</t>
  </si>
  <si>
    <t>2200502</t>
  </si>
  <si>
    <t>2210106</t>
  </si>
  <si>
    <t>2210201</t>
  </si>
  <si>
    <t>2210203</t>
  </si>
  <si>
    <t>2299901</t>
  </si>
  <si>
    <t xml:space="preserve">  一般行政管理事务</t>
  </si>
  <si>
    <t xml:space="preserve">  其他国防支出</t>
  </si>
  <si>
    <t xml:space="preserve">  归口管理的行政单位离退休</t>
  </si>
  <si>
    <t xml:space="preserve">  移民补助</t>
  </si>
  <si>
    <t xml:space="preserve">  行政单位医疗</t>
  </si>
  <si>
    <t xml:space="preserve">  其他能源管理事务支出</t>
  </si>
  <si>
    <t xml:space="preserve">  其他节能环保支出</t>
  </si>
  <si>
    <t xml:space="preserve">  行政运行</t>
  </si>
  <si>
    <t xml:space="preserve">  城管执法</t>
  </si>
  <si>
    <t xml:space="preserve">  其他城乡社区管理事务支出</t>
  </si>
  <si>
    <t xml:space="preserve">  城乡社区规划与管理</t>
  </si>
  <si>
    <t xml:space="preserve">  小城镇基础设施建设</t>
  </si>
  <si>
    <t xml:space="preserve">  其他城乡社区公共设施支出</t>
  </si>
  <si>
    <t xml:space="preserve">  城乡社区环境卫生</t>
  </si>
  <si>
    <t xml:space="preserve">  建设市场管理与监督</t>
  </si>
  <si>
    <t xml:space="preserve">  其他城市公用事业附加及对应专项债务收入安排的支出</t>
  </si>
  <si>
    <t xml:space="preserve">  其他城市基础设施配套费及对应专项债务收入安排的支出</t>
  </si>
  <si>
    <t xml:space="preserve">  其他城乡社区支出</t>
  </si>
  <si>
    <t xml:space="preserve">  农村道路建设</t>
  </si>
  <si>
    <t xml:space="preserve">  水利工程建设</t>
  </si>
  <si>
    <t xml:space="preserve">  水利工程运行与维护</t>
  </si>
  <si>
    <t xml:space="preserve">  水利前期工作</t>
  </si>
  <si>
    <t xml:space="preserve">  防汛</t>
  </si>
  <si>
    <t xml:space="preserve">  大中型水库移民后期扶持专项支出</t>
  </si>
  <si>
    <t xml:space="preserve">  水利安全监督</t>
  </si>
  <si>
    <t xml:space="preserve">  其他水利支出</t>
  </si>
  <si>
    <t xml:space="preserve">  其他资源勘探电力信息等支出</t>
  </si>
  <si>
    <t xml:space="preserve">  公共租赁住房</t>
  </si>
  <si>
    <t xml:space="preserve">  住房公积金</t>
  </si>
  <si>
    <t xml:space="preserve">  购房补贴</t>
  </si>
  <si>
    <t xml:space="preserve">  其他支出</t>
  </si>
  <si>
    <t>注：本表反映部门本年度的总收支和年末结转结余情况。</t>
  </si>
  <si>
    <t>收入决算表2015</t>
  </si>
  <si>
    <t>财政拨款收入支出决算总表2015</t>
  </si>
  <si>
    <t>注：本表反映部门本年度一般公共预算财政拨款和政府性基金预算财政拨款的总收支和年末结转结余情况。</t>
  </si>
  <si>
    <t>一般公共预算财政拨款支出决算表2015</t>
  </si>
  <si>
    <t>公开05表</t>
  </si>
  <si>
    <r>
      <t xml:space="preserve">项 </t>
    </r>
    <r>
      <rPr>
        <sz val="11"/>
        <color indexed="8"/>
        <rFont val="宋体"/>
        <family val="0"/>
      </rPr>
      <t xml:space="preserve">   </t>
    </r>
    <r>
      <rPr>
        <sz val="11"/>
        <rFont val="宋体"/>
        <family val="0"/>
      </rPr>
      <t>目</t>
    </r>
  </si>
  <si>
    <t>本年支出合计</t>
  </si>
  <si>
    <t>公开06表</t>
  </si>
  <si>
    <t>财政拨款“三公”经费支出决算表2015</t>
  </si>
  <si>
    <t>公开07表</t>
  </si>
  <si>
    <t>2015年度预算数</t>
  </si>
  <si>
    <t>2015年度决算数</t>
  </si>
  <si>
    <t>注：2015年度预算数为“三公”经费年初预算数，决算数是包括当年一般公共预算财政拨款和以前年度结转资金安排的实际支出。</t>
  </si>
  <si>
    <t>政府性基金预算财政拨款收入支出决算表2015</t>
  </si>
  <si>
    <t>公开08表</t>
  </si>
  <si>
    <t>一般公共预算财政拨款基本支出决算表2015</t>
  </si>
  <si>
    <t>一般公共服务支出</t>
  </si>
  <si>
    <t>政府办公厅（室）及相关机构事务</t>
  </si>
  <si>
    <t>国防支出</t>
  </si>
  <si>
    <t>其他国防支出</t>
  </si>
  <si>
    <t>社会保障和就业支出</t>
  </si>
  <si>
    <t>行政事业单位离退休</t>
  </si>
  <si>
    <t>大中型水库移民后期扶持基金支出</t>
  </si>
  <si>
    <t>医疗卫生与计划生育支出</t>
  </si>
  <si>
    <t>医疗保障</t>
  </si>
  <si>
    <t>节能环保支出</t>
  </si>
  <si>
    <t>能源管理事务</t>
  </si>
  <si>
    <t>其他节能环保支出</t>
  </si>
  <si>
    <t>城乡社区支出</t>
  </si>
  <si>
    <t>城乡社区管理事务</t>
  </si>
  <si>
    <t>城乡社区规划与管理</t>
  </si>
  <si>
    <t>城乡社区公共设施</t>
  </si>
  <si>
    <t>城乡社区环境卫生</t>
  </si>
  <si>
    <t>建设市场管理与监督</t>
  </si>
  <si>
    <t>城市公用事业附加及对应专项债务收入安排的支出</t>
  </si>
  <si>
    <t>城市基础设施配套费及对应专项债务收入安排的支出</t>
  </si>
  <si>
    <t>其他城乡社区支出</t>
  </si>
  <si>
    <t>农林水支出</t>
  </si>
  <si>
    <t>农业</t>
  </si>
  <si>
    <t>水利</t>
  </si>
  <si>
    <t>资源勘探信息等支出</t>
  </si>
  <si>
    <t>其他资源勘探电力信息等支出</t>
  </si>
  <si>
    <t>国土海洋气象等支出</t>
  </si>
  <si>
    <t>气象事务</t>
  </si>
  <si>
    <t>住房保障支出</t>
  </si>
  <si>
    <t>保障性安居工程支出</t>
  </si>
  <si>
    <t>住房改革支出</t>
  </si>
  <si>
    <t>其他支出</t>
  </si>
  <si>
    <t>201</t>
  </si>
  <si>
    <t/>
  </si>
  <si>
    <t>20103</t>
  </si>
  <si>
    <t>203</t>
  </si>
  <si>
    <t>20399</t>
  </si>
  <si>
    <t>208</t>
  </si>
  <si>
    <t>20805</t>
  </si>
  <si>
    <t>20822</t>
  </si>
  <si>
    <t>210</t>
  </si>
  <si>
    <t>21005</t>
  </si>
  <si>
    <t>211</t>
  </si>
  <si>
    <t>21114</t>
  </si>
  <si>
    <t>21199</t>
  </si>
  <si>
    <t>212</t>
  </si>
  <si>
    <t>21201</t>
  </si>
  <si>
    <t>21202</t>
  </si>
  <si>
    <t>21203</t>
  </si>
  <si>
    <t>21205</t>
  </si>
  <si>
    <t>21206</t>
  </si>
  <si>
    <t>21209</t>
  </si>
  <si>
    <t>21213</t>
  </si>
  <si>
    <t>21299</t>
  </si>
  <si>
    <t>213</t>
  </si>
  <si>
    <t>21301</t>
  </si>
  <si>
    <t>21303</t>
  </si>
  <si>
    <t>215</t>
  </si>
  <si>
    <t>21599</t>
  </si>
  <si>
    <t>220</t>
  </si>
  <si>
    <t>22005</t>
  </si>
  <si>
    <t>221</t>
  </si>
  <si>
    <t>22101</t>
  </si>
  <si>
    <t>22102</t>
  </si>
  <si>
    <t>229</t>
  </si>
  <si>
    <t>22999</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</si>
  <si>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</si>
  <si>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</si>
  <si>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</si>
  <si>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</si>
  <si>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</si>
  <si>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</si>
  <si>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</si>
  <si>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</si>
  <si>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</si>
  <si>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</si>
  <si>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</si>
  <si>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</si>
  <si>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</si>
  <si>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</si>
  <si>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</si>
  <si>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</si>
  <si>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</si>
  <si>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</si>
  <si>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</si>
  <si>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</si>
  <si>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</si>
  <si>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</si>
  <si>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</si>
  <si>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</si>
  <si>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</si>
  <si>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</si>
  <si>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</si>
  <si>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</si>
  <si>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</si>
  <si>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</si>
  <si>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</si>
  <si>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</si>
  <si>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</si>
  <si>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</si>
  <si>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</si>
  <si>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</si>
  <si>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</si>
  <si>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</si>
  <si>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</si>
  <si>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</si>
  <si>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</si>
  <si>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</si>
  <si>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</si>
  <si>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</si>
  <si>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</si>
  <si>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</si>
  <si>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</si>
  <si>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</si>
  <si>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</si>
  <si>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</si>
  <si>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</si>
  <si>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</si>
  <si>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</si>
  <si>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</si>
  <si>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</si>
  <si>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</si>
  <si>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</si>
  <si>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</si>
  <si>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</si>
  <si>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</si>
  <si>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30307</t>
  </si>
  <si>
    <t xml:space="preserve">  医疗费</t>
  </si>
  <si>
    <t>30309</t>
  </si>
  <si>
    <t xml:space="preserve">  奖励金</t>
  </si>
  <si>
    <t>30311</t>
  </si>
  <si>
    <t>30313</t>
  </si>
  <si>
    <t>310</t>
  </si>
  <si>
    <t>其他资本性支出</t>
  </si>
  <si>
    <t>31002</t>
  </si>
  <si>
    <t xml:space="preserve">  办公设备购置</t>
  </si>
  <si>
    <t>30203</t>
  </si>
  <si>
    <t xml:space="preserve">  咨询费</t>
  </si>
  <si>
    <t>30212</t>
  </si>
  <si>
    <t xml:space="preserve">  因公出国（境）费用</t>
  </si>
  <si>
    <t xml:space="preserve">  其他对个人和家庭的补助支出</t>
  </si>
  <si>
    <t>支出决算表2015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</si>
</sst>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color indexed="8"/>
      <name val="宋体"/>
      <family val="0"/>
    </font>
    <font>
      <sz val="10"/>
      <color indexed="8"/>
      <name val="Arial"/>
      <family val="2"/>
    </font>
    <font>
      <sz val="11"/>
      <color indexed="20"/>
      <name val="宋体"/>
      <family val="0"/>
    </font>
    <font>
      <sz val="11"/>
      <color indexed="17"/>
      <name val="宋体"/>
      <family val="0"/>
    </font>
    <font>
      <sz val="10"/>
      <name val="Arial"/>
      <family val="2"/>
    </font>
    <font>
      <sz val="9"/>
      <name val="宋体"/>
      <family val="0"/>
    </font>
    <font>
      <sz val="11"/>
      <name val="黑体"/>
      <family val="0"/>
    </font>
    <font>
      <sz val="11"/>
      <name val="宋体"/>
      <family val="0"/>
    </font>
    <font>
      <b/>
      <sz val="11"/>
      <name val="宋体"/>
      <family val="0"/>
    </font>
    <font>
      <sz val="16"/>
      <color indexed="8"/>
      <name val="华文中宋"/>
      <family val="0"/>
    </font>
    <font>
      <sz val="16"/>
      <name val="华文中宋"/>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color indexed="63"/>
      </left>
      <right style="medium"/>
      <top style="thin"/>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medium"/>
      <right style="thin"/>
      <top style="thin"/>
      <bottom style="medium"/>
    </border>
    <border>
      <left style="thin"/>
      <right style="medium"/>
      <top style="thin"/>
      <bottom style="mediu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medium"/>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medium"/>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3" fillId="3" borderId="0" applyNumberFormat="0" applyBorder="0" applyAlignment="0" applyProtection="0"/>
    <xf numFmtId="0" fontId="3" fillId="3" borderId="0">
      <alignment/>
      <protection/>
    </xf>
    <xf numFmtId="0" fontId="3" fillId="3" borderId="0">
      <alignment/>
      <protection/>
    </xf>
    <xf numFmtId="0" fontId="3" fillId="3" borderId="0">
      <alignment/>
      <protection/>
    </xf>
    <xf numFmtId="0" fontId="3" fillId="3"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4" fillId="4" borderId="0" applyNumberFormat="0" applyBorder="0" applyAlignment="0" applyProtection="0"/>
    <xf numFmtId="0" fontId="4" fillId="4" borderId="0">
      <alignment/>
      <protection/>
    </xf>
    <xf numFmtId="0" fontId="4" fillId="4" borderId="0">
      <alignment/>
      <protection/>
    </xf>
    <xf numFmtId="0" fontId="4" fillId="4" borderId="0">
      <alignment/>
      <protection/>
    </xf>
    <xf numFmtId="0" fontId="4" fillId="4" borderId="0">
      <alignment/>
      <protection/>
    </xf>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5" fillId="0" borderId="0">
      <alignment/>
      <protection/>
    </xf>
    <xf numFmtId="0" fontId="0" fillId="23" borderId="9" applyNumberFormat="0" applyFont="0" applyAlignment="0" applyProtection="0"/>
  </cellStyleXfs>
  <cellXfs count="240">
    <xf numFmtId="0" fontId="0" fillId="0" borderId="0" xfId="0" applyAlignment="1">
      <alignment/>
    </xf>
    <xf numFmtId="0" fontId="7" fillId="0" borderId="0" xfId="52" applyNumberFormat="1" applyFont="1" applyFill="1" applyBorder="1" applyAlignment="1" applyProtection="1">
      <alignment horizontal="left" vertical="center"/>
      <protection/>
    </xf>
    <xf numFmtId="0" fontId="8" fillId="0" borderId="0" xfId="52" applyNumberFormat="1" applyFont="1" applyFill="1" applyBorder="1" applyAlignment="1" applyProtection="1">
      <alignment horizontal="right" vertical="center"/>
      <protection/>
    </xf>
    <xf numFmtId="0" fontId="8" fillId="24" borderId="0" xfId="52" applyNumberFormat="1" applyFont="1" applyFill="1" applyBorder="1" applyAlignment="1" applyProtection="1">
      <alignment horizontal="right" vertical="center"/>
      <protection/>
    </xf>
    <xf numFmtId="0" fontId="1" fillId="24" borderId="0" xfId="52" applyNumberFormat="1" applyFont="1" applyFill="1" applyBorder="1" applyAlignment="1" applyProtection="1">
      <alignment horizontal="right" vertical="center"/>
      <protection/>
    </xf>
    <xf numFmtId="0" fontId="1" fillId="24" borderId="0" xfId="52" applyNumberFormat="1" applyFont="1" applyFill="1" applyBorder="1" applyAlignment="1" applyProtection="1">
      <alignment horizontal="left" vertical="center"/>
      <protection/>
    </xf>
    <xf numFmtId="176" fontId="8" fillId="24" borderId="10" xfId="52" applyNumberFormat="1" applyFont="1" applyFill="1" applyBorder="1" applyAlignment="1" applyProtection="1" quotePrefix="1">
      <alignment horizontal="center" vertical="center"/>
      <protection/>
    </xf>
    <xf numFmtId="176" fontId="8" fillId="24" borderId="11" xfId="52" applyNumberFormat="1" applyFont="1" applyFill="1" applyBorder="1" applyAlignment="1" applyProtection="1" quotePrefix="1">
      <alignment horizontal="center" vertical="center"/>
      <protection/>
    </xf>
    <xf numFmtId="176" fontId="8" fillId="24" borderId="11" xfId="52" applyNumberFormat="1" applyFont="1" applyFill="1" applyBorder="1" applyAlignment="1" applyProtection="1">
      <alignment horizontal="center" vertical="center"/>
      <protection/>
    </xf>
    <xf numFmtId="176" fontId="8" fillId="24" borderId="12" xfId="52" applyNumberFormat="1" applyFont="1" applyFill="1" applyBorder="1" applyAlignment="1" applyProtection="1">
      <alignment horizontal="center" vertical="center"/>
      <protection/>
    </xf>
    <xf numFmtId="176" fontId="8" fillId="24" borderId="12" xfId="52" applyNumberFormat="1" applyFont="1" applyFill="1" applyBorder="1" applyAlignment="1" applyProtection="1" quotePrefix="1">
      <alignment horizontal="center" vertical="center"/>
      <protection/>
    </xf>
    <xf numFmtId="176" fontId="8" fillId="0" borderId="10" xfId="52" applyNumberFormat="1" applyFont="1" applyFill="1" applyBorder="1" applyAlignment="1" applyProtection="1" quotePrefix="1">
      <alignment horizontal="left" vertical="center"/>
      <protection/>
    </xf>
    <xf numFmtId="0" fontId="8" fillId="24" borderId="11" xfId="52" applyNumberFormat="1" applyFont="1" applyFill="1" applyBorder="1" applyAlignment="1" applyProtection="1">
      <alignment horizontal="center" vertical="center"/>
      <protection/>
    </xf>
    <xf numFmtId="43" fontId="8" fillId="0" borderId="11" xfId="69" applyFont="1" applyFill="1" applyBorder="1" applyAlignment="1" applyProtection="1">
      <alignment horizontal="right" vertical="center"/>
      <protection/>
    </xf>
    <xf numFmtId="176" fontId="8" fillId="24" borderId="11" xfId="52" applyNumberFormat="1" applyFont="1" applyFill="1" applyBorder="1" applyAlignment="1" applyProtection="1" quotePrefix="1">
      <alignment horizontal="left" vertical="center"/>
      <protection/>
    </xf>
    <xf numFmtId="49" fontId="8" fillId="24" borderId="11" xfId="52" applyNumberFormat="1" applyFont="1" applyFill="1" applyBorder="1" applyAlignment="1" applyProtection="1">
      <alignment horizontal="center" vertical="center"/>
      <protection/>
    </xf>
    <xf numFmtId="43" fontId="8" fillId="0" borderId="12" xfId="69" applyFont="1" applyFill="1" applyBorder="1" applyAlignment="1" applyProtection="1">
      <alignment horizontal="right" vertical="center"/>
      <protection/>
    </xf>
    <xf numFmtId="176" fontId="8" fillId="24" borderId="10" xfId="52" applyNumberFormat="1" applyFont="1" applyFill="1" applyBorder="1" applyAlignment="1" applyProtection="1">
      <alignment horizontal="left" vertical="center"/>
      <protection/>
    </xf>
    <xf numFmtId="0" fontId="1" fillId="0" borderId="13" xfId="53" applyFont="1" applyFill="1" applyBorder="1" applyAlignment="1">
      <alignment horizontal="left" vertical="center" shrinkToFit="1"/>
      <protection/>
    </xf>
    <xf numFmtId="43" fontId="8" fillId="0" borderId="14" xfId="69" applyFont="1" applyFill="1" applyBorder="1" applyAlignment="1" applyProtection="1">
      <alignment horizontal="right" vertical="center"/>
      <protection/>
    </xf>
    <xf numFmtId="176" fontId="8" fillId="0" borderId="10" xfId="52" applyNumberFormat="1" applyFont="1" applyFill="1" applyBorder="1" applyAlignment="1" applyProtection="1">
      <alignment horizontal="left" vertical="center"/>
      <protection/>
    </xf>
    <xf numFmtId="43" fontId="8" fillId="0" borderId="11" xfId="69" applyFont="1" applyFill="1" applyBorder="1" applyAlignment="1" applyProtection="1">
      <alignment horizontal="left" vertical="center"/>
      <protection/>
    </xf>
    <xf numFmtId="43" fontId="8" fillId="0" borderId="14" xfId="69" applyFont="1" applyFill="1" applyBorder="1" applyAlignment="1" applyProtection="1">
      <alignment horizontal="center" vertical="center"/>
      <protection/>
    </xf>
    <xf numFmtId="176" fontId="9" fillId="0" borderId="10" xfId="52" applyNumberFormat="1" applyFont="1" applyFill="1" applyBorder="1" applyAlignment="1" applyProtection="1" quotePrefix="1">
      <alignment horizontal="center" vertical="center"/>
      <protection/>
    </xf>
    <xf numFmtId="176" fontId="9" fillId="0" borderId="15" xfId="52" applyNumberFormat="1" applyFont="1" applyFill="1" applyBorder="1" applyAlignment="1" applyProtection="1" quotePrefix="1">
      <alignment horizontal="center" vertical="center"/>
      <protection/>
    </xf>
    <xf numFmtId="43" fontId="8" fillId="0" borderId="14" xfId="69" applyFont="1" applyFill="1" applyBorder="1" applyAlignment="1" applyProtection="1">
      <alignment vertical="center"/>
      <protection/>
    </xf>
    <xf numFmtId="176" fontId="8" fillId="0" borderId="15" xfId="52" applyNumberFormat="1" applyFont="1" applyFill="1" applyBorder="1" applyAlignment="1" applyProtection="1">
      <alignment horizontal="left" vertical="center"/>
      <protection/>
    </xf>
    <xf numFmtId="176" fontId="8" fillId="0" borderId="16" xfId="52" applyNumberFormat="1" applyFont="1" applyFill="1" applyBorder="1" applyAlignment="1" applyProtection="1">
      <alignment horizontal="left" vertical="center"/>
      <protection/>
    </xf>
    <xf numFmtId="43" fontId="8" fillId="0" borderId="17" xfId="69" applyFont="1" applyFill="1" applyBorder="1" applyAlignment="1" applyProtection="1">
      <alignment horizontal="right" vertical="center"/>
      <protection/>
    </xf>
    <xf numFmtId="176" fontId="8" fillId="0" borderId="18" xfId="52" applyNumberFormat="1" applyFont="1" applyFill="1" applyBorder="1" applyAlignment="1" applyProtection="1">
      <alignment horizontal="left" vertical="center"/>
      <protection/>
    </xf>
    <xf numFmtId="43" fontId="8" fillId="0" borderId="19" xfId="69" applyFont="1" applyFill="1" applyBorder="1" applyAlignment="1" applyProtection="1">
      <alignment vertical="center"/>
      <protection/>
    </xf>
    <xf numFmtId="176" fontId="9" fillId="24" borderId="20" xfId="52" applyNumberFormat="1" applyFont="1" applyFill="1" applyBorder="1" applyAlignment="1" applyProtection="1" quotePrefix="1">
      <alignment horizontal="center" vertical="center"/>
      <protection/>
    </xf>
    <xf numFmtId="0" fontId="8" fillId="24" borderId="21" xfId="52" applyNumberFormat="1" applyFont="1" applyFill="1" applyBorder="1" applyAlignment="1" applyProtection="1">
      <alignment horizontal="center" vertical="center"/>
      <protection/>
    </xf>
    <xf numFmtId="43" fontId="8" fillId="0" borderId="21" xfId="69" applyFont="1" applyFill="1" applyBorder="1" applyAlignment="1" applyProtection="1">
      <alignment horizontal="right" vertical="center"/>
      <protection/>
    </xf>
    <xf numFmtId="176" fontId="9" fillId="24" borderId="22" xfId="52" applyNumberFormat="1" applyFont="1" applyFill="1" applyBorder="1" applyAlignment="1" applyProtection="1" quotePrefix="1">
      <alignment horizontal="center" vertical="center"/>
      <protection/>
    </xf>
    <xf numFmtId="49" fontId="8" fillId="24" borderId="21" xfId="52" applyNumberFormat="1" applyFont="1" applyFill="1" applyBorder="1" applyAlignment="1" applyProtection="1">
      <alignment horizontal="center" vertical="center"/>
      <protection/>
    </xf>
    <xf numFmtId="43" fontId="8" fillId="0" borderId="23" xfId="69" applyFont="1" applyFill="1" applyBorder="1" applyAlignment="1" applyProtection="1">
      <alignment vertical="center"/>
      <protection/>
    </xf>
    <xf numFmtId="0" fontId="8" fillId="0" borderId="0" xfId="0" applyNumberFormat="1" applyFont="1" applyFill="1" applyBorder="1" applyAlignment="1" applyProtection="1">
      <alignment horizontal="right" vertical="center"/>
      <protection/>
    </xf>
    <xf numFmtId="0" fontId="8" fillId="24" borderId="0" xfId="0" applyNumberFormat="1" applyFont="1" applyFill="1" applyBorder="1" applyAlignment="1" applyProtection="1">
      <alignment horizontal="right" vertical="center"/>
      <protection/>
    </xf>
    <xf numFmtId="0" fontId="1" fillId="24"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right" vertical="center" wrapText="1"/>
      <protection/>
    </xf>
    <xf numFmtId="176" fontId="8" fillId="24" borderId="11" xfId="0" applyNumberFormat="1" applyFont="1" applyFill="1" applyBorder="1" applyAlignment="1" applyProtection="1" quotePrefix="1">
      <alignment horizontal="center" vertical="center"/>
      <protection/>
    </xf>
    <xf numFmtId="49" fontId="8" fillId="24" borderId="12"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0" fontId="8" fillId="24" borderId="0" xfId="0" applyNumberFormat="1" applyFont="1" applyFill="1" applyBorder="1" applyAlignment="1" applyProtection="1">
      <alignment horizontal="right" vertical="center" wrapText="1"/>
      <protection/>
    </xf>
    <xf numFmtId="49" fontId="8" fillId="24" borderId="11" xfId="52" applyNumberFormat="1" applyFont="1" applyFill="1" applyBorder="1" applyAlignment="1" applyProtection="1">
      <alignment horizontal="center" vertical="center" wrapText="1"/>
      <protection/>
    </xf>
    <xf numFmtId="49" fontId="8" fillId="24" borderId="12" xfId="52" applyNumberFormat="1" applyFont="1" applyFill="1" applyBorder="1" applyAlignment="1" applyProtection="1">
      <alignment horizontal="center" vertical="center" wrapText="1"/>
      <protection/>
    </xf>
    <xf numFmtId="49" fontId="8" fillId="24" borderId="12" xfId="52" applyNumberFormat="1" applyFont="1" applyFill="1" applyBorder="1" applyAlignment="1" applyProtection="1">
      <alignment horizontal="center" vertical="center"/>
      <protection/>
    </xf>
    <xf numFmtId="43" fontId="8" fillId="24" borderId="15" xfId="69" applyFont="1" applyFill="1" applyBorder="1" applyAlignment="1" applyProtection="1">
      <alignment horizontal="center" vertical="center"/>
      <protection/>
    </xf>
    <xf numFmtId="0" fontId="1" fillId="0" borderId="13" xfId="54" applyFont="1" applyFill="1" applyBorder="1" applyAlignment="1">
      <alignment horizontal="left" vertical="center" shrinkToFit="1"/>
      <protection/>
    </xf>
    <xf numFmtId="43" fontId="8" fillId="24" borderId="11" xfId="69" applyFont="1" applyFill="1" applyBorder="1" applyAlignment="1" applyProtection="1">
      <alignment horizontal="center" vertical="center"/>
      <protection/>
    </xf>
    <xf numFmtId="43" fontId="8" fillId="24" borderId="24" xfId="69" applyFont="1" applyFill="1" applyBorder="1" applyAlignment="1" applyProtection="1">
      <alignment horizontal="center" vertical="center"/>
      <protection/>
    </xf>
    <xf numFmtId="43" fontId="8" fillId="0" borderId="11" xfId="69" applyFont="1" applyFill="1" applyBorder="1" applyAlignment="1" applyProtection="1">
      <alignment horizontal="center" vertical="center"/>
      <protection/>
    </xf>
    <xf numFmtId="176" fontId="8" fillId="0" borderId="10" xfId="52" applyNumberFormat="1" applyFont="1" applyFill="1" applyBorder="1" applyAlignment="1" applyProtection="1">
      <alignment horizontal="center" vertical="center"/>
      <protection/>
    </xf>
    <xf numFmtId="176" fontId="8" fillId="0" borderId="15" xfId="52" applyNumberFormat="1" applyFont="1" applyFill="1" applyBorder="1" applyAlignment="1" applyProtection="1">
      <alignment horizontal="center" vertical="center"/>
      <protection/>
    </xf>
    <xf numFmtId="176" fontId="8" fillId="0" borderId="16" xfId="52" applyNumberFormat="1" applyFont="1" applyFill="1" applyBorder="1" applyAlignment="1" applyProtection="1">
      <alignment horizontal="center" vertical="center"/>
      <protection/>
    </xf>
    <xf numFmtId="43" fontId="8" fillId="24" borderId="25" xfId="69" applyFont="1" applyFill="1" applyBorder="1" applyAlignment="1" applyProtection="1">
      <alignment horizontal="center" vertical="center"/>
      <protection/>
    </xf>
    <xf numFmtId="176" fontId="8" fillId="24" borderId="21" xfId="52" applyNumberFormat="1" applyFont="1" applyFill="1" applyBorder="1" applyAlignment="1" applyProtection="1" quotePrefix="1">
      <alignment horizontal="center" vertical="center"/>
      <protection/>
    </xf>
    <xf numFmtId="0" fontId="8" fillId="24" borderId="0" xfId="55" applyNumberFormat="1" applyFont="1" applyFill="1" applyBorder="1" applyAlignment="1" applyProtection="1">
      <alignment vertical="center" wrapText="1"/>
      <protection/>
    </xf>
    <xf numFmtId="0" fontId="8" fillId="24" borderId="0" xfId="55" applyNumberFormat="1" applyFont="1" applyFill="1" applyBorder="1" applyAlignment="1" applyProtection="1">
      <alignment horizontal="center" vertical="center" wrapText="1"/>
      <protection/>
    </xf>
    <xf numFmtId="0" fontId="8" fillId="24" borderId="26" xfId="55" applyNumberFormat="1" applyFont="1" applyFill="1" applyBorder="1" applyAlignment="1" applyProtection="1">
      <alignment vertical="center" wrapText="1"/>
      <protection/>
    </xf>
    <xf numFmtId="0" fontId="8" fillId="0" borderId="0" xfId="55" applyNumberFormat="1" applyFont="1" applyFill="1" applyBorder="1" applyAlignment="1" applyProtection="1">
      <alignment horizontal="center" vertical="center" wrapText="1"/>
      <protection/>
    </xf>
    <xf numFmtId="0" fontId="8" fillId="0" borderId="10" xfId="55" applyNumberFormat="1" applyFont="1" applyFill="1" applyBorder="1" applyAlignment="1" applyProtection="1">
      <alignment horizontal="center" vertical="center" wrapText="1"/>
      <protection/>
    </xf>
    <xf numFmtId="0" fontId="8" fillId="0" borderId="11" xfId="55" applyNumberFormat="1" applyFont="1" applyFill="1" applyBorder="1" applyAlignment="1" applyProtection="1">
      <alignment horizontal="center" vertical="center" wrapText="1"/>
      <protection/>
    </xf>
    <xf numFmtId="0" fontId="8" fillId="0" borderId="27" xfId="55" applyNumberFormat="1" applyFont="1" applyFill="1" applyBorder="1" applyAlignment="1" applyProtection="1">
      <alignment horizontal="center" vertical="center" wrapText="1"/>
      <protection/>
    </xf>
    <xf numFmtId="0" fontId="8" fillId="0" borderId="12" xfId="55" applyNumberFormat="1" applyFont="1" applyFill="1" applyBorder="1" applyAlignment="1" applyProtection="1">
      <alignment horizontal="center" vertical="center" wrapText="1"/>
      <protection/>
    </xf>
    <xf numFmtId="43" fontId="8" fillId="0" borderId="11" xfId="69" applyFont="1" applyFill="1" applyBorder="1" applyAlignment="1" applyProtection="1">
      <alignment horizontal="center" vertical="center" wrapText="1"/>
      <protection/>
    </xf>
    <xf numFmtId="0" fontId="8" fillId="0" borderId="15" xfId="55" applyNumberFormat="1" applyFont="1" applyFill="1" applyBorder="1" applyAlignment="1" applyProtection="1">
      <alignment horizontal="center" vertical="center" wrapText="1"/>
      <protection/>
    </xf>
    <xf numFmtId="0" fontId="8" fillId="0" borderId="0" xfId="55" applyNumberFormat="1" applyFont="1" applyFill="1" applyBorder="1" applyAlignment="1" applyProtection="1">
      <alignment vertical="center" wrapText="1"/>
      <protection/>
    </xf>
    <xf numFmtId="0" fontId="8" fillId="0" borderId="0" xfId="55" applyNumberFormat="1" applyFont="1" applyFill="1" applyBorder="1" applyAlignment="1" applyProtection="1">
      <alignment horizontal="left" vertical="center"/>
      <protection/>
    </xf>
    <xf numFmtId="43" fontId="8" fillId="0" borderId="28" xfId="69" applyFont="1" applyFill="1" applyBorder="1" applyAlignment="1" applyProtection="1">
      <alignment vertical="center" wrapText="1"/>
      <protection/>
    </xf>
    <xf numFmtId="43" fontId="8" fillId="0" borderId="21" xfId="69" applyFont="1" applyFill="1" applyBorder="1" applyAlignment="1" applyProtection="1">
      <alignment vertical="center" wrapText="1"/>
      <protection/>
    </xf>
    <xf numFmtId="43" fontId="8" fillId="0" borderId="22" xfId="69" applyFont="1" applyFill="1" applyBorder="1" applyAlignment="1" applyProtection="1">
      <alignment vertical="center" wrapText="1"/>
      <protection/>
    </xf>
    <xf numFmtId="43" fontId="8" fillId="0" borderId="29" xfId="69" applyFont="1" applyFill="1" applyBorder="1" applyAlignment="1" applyProtection="1">
      <alignment vertical="center" wrapText="1"/>
      <protection/>
    </xf>
    <xf numFmtId="43" fontId="8" fillId="0" borderId="11" xfId="69" applyFont="1" applyFill="1" applyBorder="1" applyAlignment="1" applyProtection="1">
      <alignment horizontal="right" vertical="center" wrapText="1"/>
      <protection/>
    </xf>
    <xf numFmtId="0" fontId="1" fillId="0" borderId="13" xfId="0" applyFont="1" applyBorder="1" applyAlignment="1">
      <alignment horizontal="left" vertical="center" shrinkToFit="1"/>
    </xf>
    <xf numFmtId="0" fontId="1" fillId="0" borderId="30" xfId="0" applyFont="1" applyBorder="1" applyAlignment="1">
      <alignment horizontal="left" vertical="center" shrinkToFit="1"/>
    </xf>
    <xf numFmtId="43" fontId="1" fillId="0" borderId="13" xfId="69" applyFont="1" applyBorder="1" applyAlignment="1">
      <alignment horizontal="right" vertical="center" shrinkToFit="1"/>
    </xf>
    <xf numFmtId="43" fontId="1" fillId="0" borderId="31" xfId="69" applyFont="1" applyBorder="1" applyAlignment="1">
      <alignment horizontal="right" vertical="center" shrinkToFit="1"/>
    </xf>
    <xf numFmtId="0" fontId="12" fillId="0" borderId="13" xfId="0" applyFont="1" applyBorder="1" applyAlignment="1">
      <alignment horizontal="left" vertical="center" shrinkToFit="1"/>
    </xf>
    <xf numFmtId="43" fontId="9" fillId="0" borderId="11" xfId="69" applyFont="1" applyFill="1" applyBorder="1" applyAlignment="1" applyProtection="1">
      <alignment horizontal="right" vertical="center"/>
      <protection/>
    </xf>
    <xf numFmtId="43" fontId="9" fillId="0" borderId="12" xfId="69" applyFont="1" applyFill="1" applyBorder="1" applyAlignment="1" applyProtection="1">
      <alignment horizontal="right" vertical="center"/>
      <protection/>
    </xf>
    <xf numFmtId="0" fontId="9" fillId="0" borderId="0" xfId="0" applyNumberFormat="1" applyFont="1" applyFill="1" applyBorder="1" applyAlignment="1" applyProtection="1">
      <alignment horizontal="right" vertical="center"/>
      <protection/>
    </xf>
    <xf numFmtId="43" fontId="12" fillId="0" borderId="13" xfId="69" applyFont="1" applyBorder="1" applyAlignment="1">
      <alignment horizontal="right" vertical="center" shrinkToFit="1"/>
    </xf>
    <xf numFmtId="43" fontId="1" fillId="0" borderId="13" xfId="69" applyFont="1" applyBorder="1" applyAlignment="1">
      <alignment horizontal="right" vertical="center" shrinkToFit="1"/>
    </xf>
    <xf numFmtId="43" fontId="8" fillId="0" borderId="11" xfId="69" applyFont="1" applyFill="1" applyBorder="1" applyAlignment="1" applyProtection="1">
      <alignment horizontal="right" vertical="center"/>
      <protection/>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0" fontId="1" fillId="0" borderId="30" xfId="0" applyFont="1" applyBorder="1" applyAlignment="1">
      <alignment horizontal="left" vertical="center" shrinkToFit="1"/>
    </xf>
    <xf numFmtId="4" fontId="1" fillId="0" borderId="30" xfId="0" applyNumberFormat="1" applyFont="1" applyBorder="1" applyAlignment="1">
      <alignment horizontal="right" vertical="center" shrinkToFit="1"/>
    </xf>
    <xf numFmtId="0" fontId="12" fillId="0" borderId="32" xfId="0" applyFont="1" applyBorder="1" applyAlignment="1">
      <alignment horizontal="left" vertical="center" shrinkToFit="1"/>
    </xf>
    <xf numFmtId="43" fontId="12" fillId="0" borderId="31" xfId="69" applyFont="1" applyBorder="1" applyAlignment="1">
      <alignment horizontal="right" vertical="center" shrinkToFit="1"/>
    </xf>
    <xf numFmtId="4" fontId="12" fillId="0" borderId="13" xfId="0" applyNumberFormat="1" applyFont="1" applyBorder="1" applyAlignment="1">
      <alignment horizontal="right" vertical="center" shrinkToFit="1"/>
    </xf>
    <xf numFmtId="0" fontId="9" fillId="0" borderId="0" xfId="55" applyNumberFormat="1" applyFont="1" applyFill="1" applyBorder="1" applyAlignment="1" applyProtection="1">
      <alignment vertical="center" wrapText="1"/>
      <protection/>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43" fontId="1" fillId="0" borderId="30" xfId="69" applyFont="1" applyBorder="1" applyAlignment="1">
      <alignment horizontal="right" vertical="center" shrinkToFit="1"/>
    </xf>
    <xf numFmtId="43" fontId="1" fillId="0" borderId="34" xfId="69" applyFont="1" applyBorder="1" applyAlignment="1">
      <alignment horizontal="right" vertical="center" shrinkToFit="1"/>
    </xf>
    <xf numFmtId="0" fontId="1" fillId="0" borderId="35" xfId="0" applyFont="1" applyBorder="1" applyAlignment="1">
      <alignment horizontal="left" vertical="center" shrinkToFit="1"/>
    </xf>
    <xf numFmtId="0" fontId="8" fillId="0" borderId="15" xfId="55" applyNumberFormat="1" applyFont="1" applyFill="1" applyBorder="1" applyAlignment="1" applyProtection="1">
      <alignment vertical="center" wrapText="1"/>
      <protection/>
    </xf>
    <xf numFmtId="0" fontId="12" fillId="0" borderId="35" xfId="0" applyFont="1" applyBorder="1" applyAlignment="1">
      <alignment horizontal="left" vertical="center" shrinkToFit="1"/>
    </xf>
    <xf numFmtId="43" fontId="9" fillId="0" borderId="11" xfId="69" applyFont="1" applyFill="1" applyBorder="1" applyAlignment="1" applyProtection="1">
      <alignment horizontal="right" vertical="center" wrapText="1"/>
      <protection/>
    </xf>
    <xf numFmtId="0" fontId="9" fillId="0" borderId="0" xfId="55"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xf>
    <xf numFmtId="0" fontId="8" fillId="24" borderId="0" xfId="0" applyNumberFormat="1" applyFont="1" applyFill="1" applyBorder="1" applyAlignment="1" applyProtection="1">
      <alignment horizontal="right" vertical="center"/>
      <protection/>
    </xf>
    <xf numFmtId="0" fontId="8" fillId="24" borderId="0" xfId="0" applyNumberFormat="1" applyFont="1" applyFill="1" applyBorder="1" applyAlignment="1" applyProtection="1">
      <alignment horizontal="right" vertical="center" wrapText="1"/>
      <protection/>
    </xf>
    <xf numFmtId="0" fontId="1" fillId="24" borderId="0" xfId="52" applyNumberFormat="1" applyFont="1" applyFill="1" applyBorder="1" applyAlignment="1" applyProtection="1">
      <alignment horizontal="right" vertical="center"/>
      <protection/>
    </xf>
    <xf numFmtId="0" fontId="1" fillId="24" borderId="0" xfId="52" applyNumberFormat="1" applyFont="1" applyFill="1" applyBorder="1" applyAlignment="1" applyProtection="1">
      <alignment horizontal="left" vertical="center"/>
      <protection/>
    </xf>
    <xf numFmtId="0" fontId="1" fillId="24"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right" vertical="center" wrapText="1"/>
      <protection/>
    </xf>
    <xf numFmtId="49" fontId="8" fillId="24" borderId="11" xfId="0" applyNumberFormat="1" applyFont="1" applyFill="1" applyBorder="1" applyAlignment="1" applyProtection="1" quotePrefix="1">
      <alignment horizontal="center" vertical="center"/>
      <protection/>
    </xf>
    <xf numFmtId="49" fontId="8" fillId="24" borderId="11" xfId="0" applyNumberFormat="1" applyFont="1" applyFill="1" applyBorder="1" applyAlignment="1" applyProtection="1">
      <alignment horizontal="center" vertical="center"/>
      <protection/>
    </xf>
    <xf numFmtId="49" fontId="8" fillId="24" borderId="12"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right" vertical="center"/>
      <protection/>
    </xf>
    <xf numFmtId="43" fontId="8" fillId="0" borderId="11" xfId="69" applyFont="1" applyFill="1" applyBorder="1" applyAlignment="1" applyProtection="1">
      <alignment horizontal="right" vertical="center"/>
      <protection/>
    </xf>
    <xf numFmtId="0" fontId="12" fillId="0" borderId="13" xfId="0" applyFont="1" applyBorder="1" applyAlignment="1">
      <alignment horizontal="left" vertical="center" shrinkToFit="1"/>
    </xf>
    <xf numFmtId="43" fontId="12" fillId="0" borderId="13" xfId="69" applyFont="1" applyBorder="1" applyAlignment="1">
      <alignment horizontal="right" vertical="center" shrinkToFit="1"/>
    </xf>
    <xf numFmtId="43" fontId="12" fillId="0" borderId="31" xfId="69" applyFont="1" applyBorder="1" applyAlignment="1">
      <alignment horizontal="right" vertical="center" shrinkToFit="1"/>
    </xf>
    <xf numFmtId="0" fontId="9" fillId="0" borderId="0" xfId="0" applyNumberFormat="1" applyFont="1" applyFill="1" applyBorder="1" applyAlignment="1" applyProtection="1">
      <alignment horizontal="right" vertical="center"/>
      <protection/>
    </xf>
    <xf numFmtId="0" fontId="1" fillId="0" borderId="13" xfId="0" applyFont="1" applyBorder="1" applyAlignment="1">
      <alignment horizontal="left" vertical="center" shrinkToFit="1"/>
    </xf>
    <xf numFmtId="43" fontId="1" fillId="0" borderId="13" xfId="69" applyFont="1" applyBorder="1" applyAlignment="1">
      <alignment horizontal="right" vertical="center" shrinkToFit="1"/>
    </xf>
    <xf numFmtId="43" fontId="1" fillId="0" borderId="31" xfId="69" applyFont="1" applyBorder="1" applyAlignment="1">
      <alignment horizontal="right" vertical="center" shrinkToFit="1"/>
    </xf>
    <xf numFmtId="0" fontId="1" fillId="0" borderId="30" xfId="0" applyFont="1" applyBorder="1" applyAlignment="1">
      <alignment horizontal="left" vertical="center" shrinkToFit="1"/>
    </xf>
    <xf numFmtId="43" fontId="1" fillId="0" borderId="30" xfId="69" applyFont="1" applyBorder="1" applyAlignment="1">
      <alignment horizontal="right" vertical="center" shrinkToFit="1"/>
    </xf>
    <xf numFmtId="43" fontId="1" fillId="0" borderId="34" xfId="69" applyFont="1" applyBorder="1" applyAlignment="1">
      <alignment horizontal="right" vertical="center" shrinkToFit="1"/>
    </xf>
    <xf numFmtId="0" fontId="8" fillId="0" borderId="0" xfId="0" applyNumberFormat="1" applyFont="1" applyFill="1" applyBorder="1" applyAlignment="1" applyProtection="1">
      <alignment horizontal="left" vertical="center"/>
      <protection/>
    </xf>
    <xf numFmtId="176" fontId="8" fillId="24" borderId="36" xfId="0" applyNumberFormat="1" applyFont="1" applyFill="1" applyBorder="1" applyAlignment="1" applyProtection="1">
      <alignment horizontal="center" vertical="center" wrapText="1"/>
      <protection/>
    </xf>
    <xf numFmtId="49" fontId="8" fillId="24" borderId="37" xfId="0" applyNumberFormat="1" applyFont="1" applyFill="1" applyBorder="1" applyAlignment="1" applyProtection="1" quotePrefix="1">
      <alignment horizontal="center" vertical="center"/>
      <protection/>
    </xf>
    <xf numFmtId="176" fontId="8" fillId="0" borderId="2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176" fontId="8" fillId="24" borderId="38" xfId="0" applyNumberFormat="1" applyFont="1" applyFill="1" applyBorder="1" applyAlignment="1" applyProtection="1" quotePrefix="1">
      <alignment horizontal="center" vertical="center" wrapText="1"/>
      <protection/>
    </xf>
    <xf numFmtId="176" fontId="8" fillId="24" borderId="36" xfId="0" applyNumberFormat="1" applyFont="1" applyFill="1" applyBorder="1" applyAlignment="1" applyProtection="1" quotePrefix="1">
      <alignment horizontal="center" vertical="center" wrapText="1"/>
      <protection/>
    </xf>
    <xf numFmtId="0" fontId="8" fillId="0" borderId="0" xfId="0" applyNumberFormat="1" applyFont="1" applyFill="1" applyBorder="1" applyAlignment="1" applyProtection="1">
      <alignment horizontal="left" vertical="center"/>
      <protection/>
    </xf>
    <xf numFmtId="0" fontId="8" fillId="0" borderId="39" xfId="0" applyNumberFormat="1" applyFont="1" applyFill="1" applyBorder="1" applyAlignment="1" applyProtection="1">
      <alignment horizontal="left" vertical="center"/>
      <protection/>
    </xf>
    <xf numFmtId="176" fontId="8" fillId="24" borderId="17" xfId="0" applyNumberFormat="1" applyFont="1" applyFill="1" applyBorder="1" applyAlignment="1" applyProtection="1" quotePrefix="1">
      <alignment horizontal="center" vertical="center" wrapText="1"/>
      <protection/>
    </xf>
    <xf numFmtId="176" fontId="8" fillId="0" borderId="40" xfId="0" applyNumberFormat="1" applyFont="1" applyFill="1" applyBorder="1" applyAlignment="1" applyProtection="1" quotePrefix="1">
      <alignment horizontal="center" vertical="center" wrapText="1"/>
      <protection/>
    </xf>
    <xf numFmtId="176" fontId="8" fillId="0" borderId="41" xfId="0" applyNumberFormat="1" applyFont="1" applyFill="1" applyBorder="1" applyAlignment="1" applyProtection="1">
      <alignment horizontal="center" vertical="center" wrapText="1"/>
      <protection/>
    </xf>
    <xf numFmtId="0" fontId="10" fillId="0" borderId="0" xfId="52" applyNumberFormat="1" applyFont="1" applyFill="1" applyBorder="1" applyAlignment="1" applyProtection="1">
      <alignment horizontal="center" vertical="center"/>
      <protection/>
    </xf>
    <xf numFmtId="176" fontId="8" fillId="24" borderId="42" xfId="52" applyNumberFormat="1" applyFont="1" applyFill="1" applyBorder="1" applyAlignment="1" applyProtection="1" quotePrefix="1">
      <alignment horizontal="center" vertical="center"/>
      <protection/>
    </xf>
    <xf numFmtId="176" fontId="8" fillId="24" borderId="43" xfId="52" applyNumberFormat="1" applyFont="1" applyFill="1" applyBorder="1" applyAlignment="1" applyProtection="1">
      <alignment horizontal="center" vertical="center"/>
      <protection/>
    </xf>
    <xf numFmtId="176" fontId="8" fillId="24" borderId="43" xfId="52" applyNumberFormat="1" applyFont="1" applyFill="1" applyBorder="1" applyAlignment="1" applyProtection="1" quotePrefix="1">
      <alignment horizontal="center" vertical="center"/>
      <protection/>
    </xf>
    <xf numFmtId="176" fontId="8" fillId="24" borderId="44" xfId="52" applyNumberFormat="1" applyFont="1" applyFill="1" applyBorder="1" applyAlignment="1" applyProtection="1">
      <alignment horizontal="center" vertical="center"/>
      <protection/>
    </xf>
    <xf numFmtId="0" fontId="8" fillId="0" borderId="0" xfId="52" applyNumberFormat="1" applyFont="1" applyFill="1" applyBorder="1" applyAlignment="1" applyProtection="1">
      <alignment horizontal="left" vertical="center" wrapText="1"/>
      <protection/>
    </xf>
    <xf numFmtId="0" fontId="8" fillId="0" borderId="0" xfId="52" applyNumberFormat="1" applyFont="1" applyFill="1" applyBorder="1" applyAlignment="1" applyProtection="1">
      <alignment horizontal="left" vertical="center"/>
      <protection/>
    </xf>
    <xf numFmtId="176" fontId="8" fillId="24" borderId="16" xfId="0" applyNumberFormat="1" applyFont="1" applyFill="1" applyBorder="1" applyAlignment="1" applyProtection="1">
      <alignment horizontal="center" vertical="center" wrapText="1"/>
      <protection/>
    </xf>
    <xf numFmtId="176" fontId="8" fillId="24" borderId="25" xfId="0" applyNumberFormat="1" applyFont="1" applyFill="1" applyBorder="1" applyAlignment="1" applyProtection="1">
      <alignment horizontal="center" vertical="center" wrapText="1"/>
      <protection/>
    </xf>
    <xf numFmtId="176" fontId="8" fillId="24" borderId="45" xfId="0" applyNumberFormat="1" applyFont="1" applyFill="1" applyBorder="1" applyAlignment="1" applyProtection="1">
      <alignment horizontal="center" vertical="center" wrapText="1"/>
      <protection/>
    </xf>
    <xf numFmtId="176" fontId="8" fillId="24" borderId="46" xfId="0" applyNumberFormat="1" applyFont="1" applyFill="1" applyBorder="1" applyAlignment="1" applyProtection="1">
      <alignment horizontal="center" vertical="center" wrapText="1"/>
      <protection/>
    </xf>
    <xf numFmtId="176" fontId="8" fillId="24" borderId="15" xfId="0" applyNumberFormat="1" applyFont="1" applyFill="1" applyBorder="1" applyAlignment="1" applyProtection="1">
      <alignment horizontal="left" vertical="center"/>
      <protection/>
    </xf>
    <xf numFmtId="176" fontId="8" fillId="24" borderId="47"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176" fontId="8" fillId="24" borderId="38" xfId="0" applyNumberFormat="1" applyFont="1" applyFill="1" applyBorder="1" applyAlignment="1" applyProtection="1" quotePrefix="1">
      <alignment horizontal="center" vertical="center" wrapText="1"/>
      <protection/>
    </xf>
    <xf numFmtId="176" fontId="8" fillId="24" borderId="36" xfId="0" applyNumberFormat="1" applyFont="1" applyFill="1" applyBorder="1" applyAlignment="1" applyProtection="1">
      <alignment horizontal="center" vertical="center" wrapText="1"/>
      <protection/>
    </xf>
    <xf numFmtId="176" fontId="8" fillId="24" borderId="37" xfId="0" applyNumberFormat="1" applyFont="1" applyFill="1" applyBorder="1" applyAlignment="1" applyProtection="1" quotePrefix="1">
      <alignment horizontal="center" vertical="center"/>
      <protection/>
    </xf>
    <xf numFmtId="176" fontId="8" fillId="24" borderId="24" xfId="0" applyNumberFormat="1" applyFont="1" applyFill="1" applyBorder="1" applyAlignment="1" applyProtection="1">
      <alignment horizontal="center" vertical="center"/>
      <protection/>
    </xf>
    <xf numFmtId="176" fontId="8" fillId="24" borderId="47" xfId="0" applyNumberFormat="1" applyFont="1" applyFill="1" applyBorder="1" applyAlignment="1" applyProtection="1">
      <alignment horizontal="center" vertical="center"/>
      <protection/>
    </xf>
    <xf numFmtId="176" fontId="8" fillId="24" borderId="45" xfId="0" applyNumberFormat="1" applyFont="1" applyFill="1" applyBorder="1" applyAlignment="1" applyProtection="1" quotePrefix="1">
      <alignment horizontal="center" vertical="center"/>
      <protection/>
    </xf>
    <xf numFmtId="176" fontId="8" fillId="24" borderId="46" xfId="0" applyNumberFormat="1" applyFont="1" applyFill="1" applyBorder="1" applyAlignment="1" applyProtection="1">
      <alignment horizontal="center" vertical="center"/>
      <protection/>
    </xf>
    <xf numFmtId="176" fontId="8" fillId="24" borderId="48" xfId="0" applyNumberFormat="1" applyFont="1" applyFill="1" applyBorder="1" applyAlignment="1" applyProtection="1">
      <alignment horizontal="center" vertical="center"/>
      <protection/>
    </xf>
    <xf numFmtId="176" fontId="8" fillId="24" borderId="40" xfId="0" applyNumberFormat="1" applyFont="1" applyFill="1" applyBorder="1" applyAlignment="1" applyProtection="1" quotePrefix="1">
      <alignment horizontal="center" vertical="center" wrapText="1"/>
      <protection/>
    </xf>
    <xf numFmtId="176" fontId="8" fillId="24" borderId="41" xfId="0" applyNumberFormat="1" applyFont="1" applyFill="1" applyBorder="1" applyAlignment="1" applyProtection="1">
      <alignment horizontal="center" vertical="center" wrapText="1"/>
      <protection/>
    </xf>
    <xf numFmtId="176" fontId="8" fillId="24" borderId="27" xfId="0" applyNumberFormat="1" applyFont="1" applyFill="1" applyBorder="1" applyAlignment="1" applyProtection="1">
      <alignment horizontal="center" vertical="center" wrapText="1"/>
      <protection/>
    </xf>
    <xf numFmtId="176" fontId="8" fillId="24" borderId="49" xfId="0" applyNumberFormat="1" applyFont="1" applyFill="1" applyBorder="1" applyAlignment="1" applyProtection="1" quotePrefix="1">
      <alignment horizontal="center" vertical="center" wrapText="1"/>
      <protection/>
    </xf>
    <xf numFmtId="176" fontId="8" fillId="24" borderId="50" xfId="0" applyNumberFormat="1" applyFont="1" applyFill="1" applyBorder="1" applyAlignment="1" applyProtection="1">
      <alignment horizontal="center" vertical="center" wrapText="1"/>
      <protection/>
    </xf>
    <xf numFmtId="176" fontId="8" fillId="24" borderId="51" xfId="0" applyNumberFormat="1" applyFont="1" applyFill="1" applyBorder="1" applyAlignment="1" applyProtection="1">
      <alignment horizontal="center" vertical="center" wrapText="1"/>
      <protection/>
    </xf>
    <xf numFmtId="176" fontId="9" fillId="24" borderId="15" xfId="0" applyNumberFormat="1" applyFont="1" applyFill="1" applyBorder="1" applyAlignment="1" applyProtection="1">
      <alignment horizontal="left" vertical="center"/>
      <protection/>
    </xf>
    <xf numFmtId="176" fontId="9" fillId="24" borderId="47"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wrapText="1"/>
      <protection/>
    </xf>
    <xf numFmtId="49" fontId="8" fillId="24" borderId="24" xfId="0" applyNumberFormat="1" applyFont="1" applyFill="1" applyBorder="1" applyAlignment="1" applyProtection="1" quotePrefix="1">
      <alignment horizontal="center" vertical="center"/>
      <protection/>
    </xf>
    <xf numFmtId="49" fontId="8" fillId="24" borderId="24" xfId="0" applyNumberFormat="1" applyFont="1" applyFill="1" applyBorder="1" applyAlignment="1" applyProtection="1">
      <alignment horizontal="center" vertical="center"/>
      <protection/>
    </xf>
    <xf numFmtId="49" fontId="8" fillId="24" borderId="47" xfId="0" applyNumberFormat="1" applyFont="1" applyFill="1" applyBorder="1" applyAlignment="1" applyProtection="1">
      <alignment horizontal="center" vertical="center"/>
      <protection/>
    </xf>
    <xf numFmtId="176" fontId="8" fillId="24" borderId="45" xfId="0" applyNumberFormat="1" applyFont="1" applyFill="1" applyBorder="1" applyAlignment="1" applyProtection="1" quotePrefix="1">
      <alignment horizontal="center" vertical="center"/>
      <protection/>
    </xf>
    <xf numFmtId="176" fontId="8" fillId="24" borderId="46" xfId="0" applyNumberFormat="1" applyFont="1" applyFill="1" applyBorder="1" applyAlignment="1" applyProtection="1" quotePrefix="1">
      <alignment horizontal="center" vertical="center"/>
      <protection/>
    </xf>
    <xf numFmtId="176" fontId="8" fillId="24" borderId="46" xfId="0" applyNumberFormat="1" applyFont="1" applyFill="1" applyBorder="1" applyAlignment="1" applyProtection="1">
      <alignment horizontal="center" vertical="center"/>
      <protection/>
    </xf>
    <xf numFmtId="176" fontId="8" fillId="24" borderId="48" xfId="0" applyNumberFormat="1" applyFont="1" applyFill="1" applyBorder="1" applyAlignment="1" applyProtection="1">
      <alignment horizontal="center" vertical="center"/>
      <protection/>
    </xf>
    <xf numFmtId="176" fontId="8" fillId="24" borderId="40" xfId="0" applyNumberFormat="1" applyFont="1" applyFill="1" applyBorder="1" applyAlignment="1" applyProtection="1">
      <alignment horizontal="center" vertical="center" wrapText="1"/>
      <protection/>
    </xf>
    <xf numFmtId="176" fontId="8" fillId="24" borderId="41" xfId="0" applyNumberFormat="1" applyFont="1" applyFill="1" applyBorder="1" applyAlignment="1" applyProtection="1">
      <alignment horizontal="center" vertical="center" wrapText="1"/>
      <protection/>
    </xf>
    <xf numFmtId="176" fontId="8" fillId="24" borderId="27" xfId="0" applyNumberFormat="1" applyFont="1" applyFill="1" applyBorder="1" applyAlignment="1" applyProtection="1">
      <alignment horizontal="center" vertical="center" wrapText="1"/>
      <protection/>
    </xf>
    <xf numFmtId="176" fontId="8" fillId="24" borderId="49" xfId="0" applyNumberFormat="1" applyFont="1" applyFill="1" applyBorder="1" applyAlignment="1" applyProtection="1" quotePrefix="1">
      <alignment horizontal="center" vertical="center" wrapText="1"/>
      <protection/>
    </xf>
    <xf numFmtId="176" fontId="8" fillId="24" borderId="50" xfId="0" applyNumberFormat="1" applyFont="1" applyFill="1" applyBorder="1" applyAlignment="1" applyProtection="1">
      <alignment horizontal="center" vertical="center" wrapText="1"/>
      <protection/>
    </xf>
    <xf numFmtId="176" fontId="8" fillId="24" borderId="51" xfId="0" applyNumberFormat="1" applyFont="1" applyFill="1" applyBorder="1" applyAlignment="1" applyProtection="1">
      <alignment horizontal="center" vertical="center" wrapText="1"/>
      <protection/>
    </xf>
    <xf numFmtId="176" fontId="8" fillId="24" borderId="16" xfId="0" applyNumberFormat="1" applyFont="1" applyFill="1" applyBorder="1" applyAlignment="1" applyProtection="1">
      <alignment horizontal="center" vertical="center" wrapText="1"/>
      <protection/>
    </xf>
    <xf numFmtId="176" fontId="8" fillId="24" borderId="25" xfId="0" applyNumberFormat="1" applyFont="1" applyFill="1" applyBorder="1" applyAlignment="1" applyProtection="1">
      <alignment horizontal="center" vertical="center" wrapText="1"/>
      <protection/>
    </xf>
    <xf numFmtId="176" fontId="8" fillId="24" borderId="45" xfId="0" applyNumberFormat="1" applyFont="1" applyFill="1" applyBorder="1" applyAlignment="1" applyProtection="1">
      <alignment horizontal="center" vertical="center" wrapText="1"/>
      <protection/>
    </xf>
    <xf numFmtId="176" fontId="8" fillId="24" borderId="46" xfId="0" applyNumberFormat="1" applyFont="1" applyFill="1" applyBorder="1" applyAlignment="1" applyProtection="1">
      <alignment horizontal="center" vertical="center" wrapText="1"/>
      <protection/>
    </xf>
    <xf numFmtId="0" fontId="12" fillId="0" borderId="32" xfId="0" applyFont="1" applyBorder="1" applyAlignment="1">
      <alignment horizontal="left" vertical="center" shrinkToFit="1"/>
    </xf>
    <xf numFmtId="0" fontId="12" fillId="0" borderId="13" xfId="0" applyFont="1" applyBorder="1" applyAlignment="1">
      <alignment horizontal="left" vertical="center" shrinkToFit="1"/>
    </xf>
    <xf numFmtId="0" fontId="8" fillId="0" borderId="0" xfId="0" applyNumberFormat="1" applyFont="1" applyFill="1" applyBorder="1" applyAlignment="1" applyProtection="1">
      <alignment horizontal="left" vertical="center" wrapText="1"/>
      <protection/>
    </xf>
    <xf numFmtId="176" fontId="8" fillId="24" borderId="17" xfId="0" applyNumberFormat="1" applyFont="1" applyFill="1" applyBorder="1" applyAlignment="1" applyProtection="1" quotePrefix="1">
      <alignment horizontal="center" vertical="center" wrapText="1"/>
      <protection/>
    </xf>
    <xf numFmtId="176" fontId="8" fillId="24" borderId="40" xfId="0" applyNumberFormat="1" applyFont="1" applyFill="1" applyBorder="1" applyAlignment="1" applyProtection="1" quotePrefix="1">
      <alignment horizontal="center" vertical="center" wrapText="1"/>
      <protection/>
    </xf>
    <xf numFmtId="0" fontId="1" fillId="0" borderId="3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30" xfId="0" applyFont="1" applyBorder="1" applyAlignment="1">
      <alignment horizontal="left" vertical="center" shrinkToFit="1"/>
    </xf>
    <xf numFmtId="176" fontId="8" fillId="24" borderId="52" xfId="52" applyNumberFormat="1" applyFont="1" applyFill="1" applyBorder="1" applyAlignment="1" applyProtection="1">
      <alignment horizontal="center" vertical="center"/>
      <protection/>
    </xf>
    <xf numFmtId="0" fontId="8" fillId="0" borderId="0" xfId="55" applyNumberFormat="1" applyFont="1" applyFill="1" applyBorder="1" applyAlignment="1" applyProtection="1">
      <alignment horizontal="left" vertical="center" wrapText="1"/>
      <protection/>
    </xf>
    <xf numFmtId="0" fontId="8" fillId="0" borderId="0" xfId="55" applyNumberFormat="1" applyFont="1" applyFill="1" applyBorder="1" applyAlignment="1" applyProtection="1">
      <alignment horizontal="left" vertical="center"/>
      <protection/>
    </xf>
    <xf numFmtId="0" fontId="8" fillId="0" borderId="39" xfId="55" applyNumberFormat="1" applyFont="1" applyFill="1" applyBorder="1" applyAlignment="1" applyProtection="1">
      <alignment horizontal="left" vertical="center"/>
      <protection/>
    </xf>
    <xf numFmtId="0" fontId="8" fillId="0" borderId="11" xfId="55" applyNumberFormat="1" applyFont="1" applyFill="1" applyBorder="1" applyAlignment="1" applyProtection="1">
      <alignment horizontal="center" vertical="center" wrapText="1"/>
      <protection/>
    </xf>
    <xf numFmtId="0" fontId="8" fillId="0" borderId="53" xfId="55" applyNumberFormat="1" applyFont="1" applyFill="1" applyBorder="1" applyAlignment="1" applyProtection="1">
      <alignment horizontal="center" vertical="center" wrapText="1"/>
      <protection/>
    </xf>
    <xf numFmtId="0" fontId="8" fillId="0" borderId="54" xfId="55" applyNumberFormat="1" applyFont="1" applyFill="1" applyBorder="1" applyAlignment="1" applyProtection="1">
      <alignment horizontal="center" vertical="center" wrapText="1"/>
      <protection/>
    </xf>
    <xf numFmtId="0" fontId="8" fillId="0" borderId="55" xfId="55" applyNumberFormat="1" applyFont="1" applyFill="1" applyBorder="1" applyAlignment="1" applyProtection="1">
      <alignment horizontal="center" vertical="center" wrapText="1"/>
      <protection/>
    </xf>
    <xf numFmtId="0" fontId="8" fillId="0" borderId="40" xfId="55" applyNumberFormat="1" applyFont="1" applyFill="1" applyBorder="1" applyAlignment="1" applyProtection="1">
      <alignment horizontal="center" vertical="center" wrapText="1"/>
      <protection/>
    </xf>
    <xf numFmtId="0" fontId="8" fillId="0" borderId="41" xfId="55" applyNumberFormat="1" applyFont="1" applyFill="1" applyBorder="1" applyAlignment="1" applyProtection="1">
      <alignment horizontal="center" vertical="center" wrapText="1"/>
      <protection/>
    </xf>
    <xf numFmtId="0" fontId="8" fillId="0" borderId="27" xfId="55" applyNumberFormat="1" applyFont="1" applyFill="1" applyBorder="1" applyAlignment="1" applyProtection="1">
      <alignment horizontal="center" vertical="center" wrapText="1"/>
      <protection/>
    </xf>
    <xf numFmtId="0" fontId="8" fillId="0" borderId="49" xfId="55" applyNumberFormat="1" applyFont="1" applyFill="1" applyBorder="1" applyAlignment="1" applyProtection="1">
      <alignment horizontal="center" vertical="center" wrapText="1"/>
      <protection/>
    </xf>
    <xf numFmtId="0" fontId="8" fillId="0" borderId="50" xfId="55" applyNumberFormat="1" applyFont="1" applyFill="1" applyBorder="1" applyAlignment="1" applyProtection="1">
      <alignment horizontal="center" vertical="center" wrapText="1"/>
      <protection/>
    </xf>
    <xf numFmtId="0" fontId="8" fillId="0" borderId="51" xfId="55" applyNumberFormat="1" applyFont="1" applyFill="1" applyBorder="1" applyAlignment="1" applyProtection="1">
      <alignment horizontal="center" vertical="center" wrapText="1"/>
      <protection/>
    </xf>
    <xf numFmtId="0" fontId="8" fillId="0" borderId="10" xfId="55" applyNumberFormat="1" applyFont="1" applyFill="1" applyBorder="1" applyAlignment="1" applyProtection="1">
      <alignment horizontal="center" vertical="center" wrapText="1"/>
      <protection/>
    </xf>
    <xf numFmtId="0" fontId="8" fillId="0" borderId="47" xfId="55" applyNumberFormat="1" applyFont="1" applyFill="1" applyBorder="1" applyAlignment="1" applyProtection="1">
      <alignment horizontal="center" vertical="center" wrapText="1"/>
      <protection/>
    </xf>
    <xf numFmtId="0" fontId="1" fillId="0" borderId="32" xfId="0" applyFont="1" applyBorder="1" applyAlignment="1">
      <alignment horizontal="left" vertical="center" shrinkToFit="1"/>
    </xf>
    <xf numFmtId="0" fontId="1" fillId="0" borderId="13" xfId="0" applyFont="1" applyBorder="1" applyAlignment="1">
      <alignment horizontal="left" vertical="center" shrinkToFit="1"/>
    </xf>
    <xf numFmtId="0" fontId="12" fillId="0" borderId="32" xfId="0" applyFont="1" applyBorder="1" applyAlignment="1">
      <alignment horizontal="left" vertical="center" shrinkToFit="1"/>
    </xf>
    <xf numFmtId="0" fontId="12" fillId="0" borderId="13" xfId="0" applyFont="1" applyBorder="1" applyAlignment="1">
      <alignment horizontal="left" vertical="center" shrinkToFit="1"/>
    </xf>
    <xf numFmtId="0" fontId="11" fillId="24" borderId="0" xfId="55" applyNumberFormat="1" applyFont="1" applyFill="1" applyBorder="1" applyAlignment="1" applyProtection="1">
      <alignment horizontal="center" vertical="center" wrapText="1"/>
      <protection/>
    </xf>
    <xf numFmtId="0" fontId="8" fillId="0" borderId="42" xfId="55" applyNumberFormat="1" applyFont="1" applyFill="1" applyBorder="1" applyAlignment="1" applyProtection="1">
      <alignment horizontal="center" vertical="center" wrapText="1"/>
      <protection/>
    </xf>
    <xf numFmtId="0" fontId="8" fillId="0" borderId="56" xfId="55" applyNumberFormat="1" applyFont="1" applyFill="1" applyBorder="1" applyAlignment="1" applyProtection="1">
      <alignment horizontal="center" vertical="center" wrapText="1"/>
      <protection/>
    </xf>
    <xf numFmtId="0" fontId="8" fillId="0" borderId="43" xfId="55" applyNumberFormat="1" applyFont="1" applyFill="1" applyBorder="1" applyAlignment="1" applyProtection="1">
      <alignment horizontal="center" vertical="center" wrapText="1"/>
      <protection/>
    </xf>
    <xf numFmtId="0" fontId="8" fillId="0" borderId="37" xfId="55" applyNumberFormat="1" applyFont="1" applyFill="1" applyBorder="1" applyAlignment="1" applyProtection="1">
      <alignment horizontal="center" vertical="center" wrapText="1"/>
      <protection/>
    </xf>
    <xf numFmtId="0" fontId="8" fillId="0" borderId="24" xfId="55" applyNumberFormat="1" applyFont="1" applyFill="1" applyBorder="1" applyAlignment="1" applyProtection="1">
      <alignment horizontal="center" vertical="center" wrapText="1"/>
      <protection/>
    </xf>
    <xf numFmtId="0" fontId="1" fillId="0" borderId="33" xfId="0" applyFont="1" applyBorder="1" applyAlignment="1">
      <alignment horizontal="left" vertical="center" shrinkToFit="1"/>
    </xf>
    <xf numFmtId="0" fontId="1" fillId="0" borderId="30" xfId="0" applyFont="1" applyBorder="1" applyAlignment="1">
      <alignment horizontal="left" vertical="center" shrinkToFit="1"/>
    </xf>
    <xf numFmtId="0" fontId="8" fillId="0" borderId="39" xfId="55" applyNumberFormat="1" applyFont="1" applyFill="1" applyBorder="1" applyAlignment="1" applyProtection="1">
      <alignment horizontal="left" vertical="center" wrapText="1"/>
      <protection/>
    </xf>
    <xf numFmtId="0" fontId="8" fillId="0" borderId="57" xfId="55" applyNumberFormat="1" applyFont="1" applyFill="1" applyBorder="1" applyAlignment="1" applyProtection="1">
      <alignment horizontal="center" vertical="center" wrapText="1"/>
      <protection/>
    </xf>
    <xf numFmtId="0" fontId="8" fillId="0" borderId="58" xfId="55" applyNumberFormat="1" applyFont="1" applyFill="1" applyBorder="1" applyAlignment="1" applyProtection="1">
      <alignment horizontal="center" vertical="center" wrapText="1"/>
      <protection/>
    </xf>
    <xf numFmtId="0" fontId="8" fillId="0" borderId="17" xfId="55" applyNumberFormat="1" applyFont="1" applyFill="1" applyBorder="1" applyAlignment="1" applyProtection="1">
      <alignment horizontal="center" vertical="center" wrapText="1"/>
      <protection/>
    </xf>
    <xf numFmtId="0" fontId="8" fillId="0" borderId="59" xfId="55" applyNumberFormat="1" applyFont="1" applyFill="1" applyBorder="1" applyAlignment="1" applyProtection="1">
      <alignment horizontal="center" vertical="center" wrapText="1"/>
      <protection/>
    </xf>
    <xf numFmtId="0" fontId="8" fillId="0" borderId="48" xfId="55" applyNumberFormat="1" applyFont="1" applyFill="1" applyBorder="1" applyAlignment="1" applyProtection="1">
      <alignment horizontal="center" vertical="center" wrapText="1"/>
      <protection/>
    </xf>
    <xf numFmtId="0" fontId="8" fillId="0" borderId="60" xfId="55" applyNumberFormat="1" applyFont="1" applyFill="1" applyBorder="1" applyAlignment="1" applyProtection="1">
      <alignment horizontal="center" vertical="center" wrapText="1"/>
      <protection/>
    </xf>
    <xf numFmtId="0" fontId="8" fillId="0" borderId="38" xfId="55" applyNumberFormat="1" applyFont="1" applyFill="1" applyBorder="1" applyAlignment="1" applyProtection="1">
      <alignment horizontal="center" vertical="center" wrapText="1"/>
      <protection/>
    </xf>
    <xf numFmtId="0" fontId="8" fillId="0" borderId="36" xfId="55" applyNumberFormat="1" applyFont="1" applyFill="1" applyBorder="1" applyAlignment="1" applyProtection="1">
      <alignment horizontal="center" vertical="center" wrapText="1"/>
      <protection/>
    </xf>
    <xf numFmtId="0" fontId="8" fillId="0" borderId="52" xfId="55" applyNumberFormat="1" applyFont="1" applyFill="1" applyBorder="1" applyAlignment="1" applyProtection="1">
      <alignment horizontal="center" vertical="center" wrapText="1"/>
      <protection/>
    </xf>
    <xf numFmtId="0" fontId="8" fillId="0" borderId="61" xfId="55" applyNumberFormat="1" applyFont="1" applyFill="1" applyBorder="1" applyAlignment="1" applyProtection="1">
      <alignment horizontal="center" vertical="center" wrapText="1"/>
      <protection/>
    </xf>
    <xf numFmtId="0" fontId="8" fillId="0" borderId="15" xfId="55" applyNumberFormat="1" applyFont="1" applyFill="1" applyBorder="1" applyAlignment="1" applyProtection="1">
      <alignment horizontal="center" vertical="center" wrapText="1"/>
      <protection/>
    </xf>
    <xf numFmtId="0" fontId="9" fillId="0" borderId="15" xfId="55" applyNumberFormat="1" applyFont="1" applyFill="1" applyBorder="1" applyAlignment="1" applyProtection="1">
      <alignment horizontal="left" vertical="center" wrapText="1"/>
      <protection/>
    </xf>
    <xf numFmtId="0" fontId="9" fillId="0" borderId="47" xfId="55" applyNumberFormat="1" applyFont="1" applyFill="1" applyBorder="1" applyAlignment="1" applyProtection="1">
      <alignment horizontal="left" vertical="center" wrapText="1"/>
      <protection/>
    </xf>
    <xf numFmtId="0" fontId="8" fillId="0" borderId="15" xfId="55" applyNumberFormat="1" applyFont="1" applyFill="1" applyBorder="1" applyAlignment="1" applyProtection="1">
      <alignment horizontal="left" vertical="center" wrapText="1"/>
      <protection/>
    </xf>
    <xf numFmtId="0" fontId="8" fillId="0" borderId="47" xfId="55" applyNumberFormat="1" applyFont="1" applyFill="1" applyBorder="1" applyAlignment="1" applyProtection="1">
      <alignment horizontal="left" vertical="center" wrapText="1"/>
      <protection/>
    </xf>
    <xf numFmtId="0" fontId="8" fillId="0" borderId="45" xfId="55" applyNumberFormat="1" applyFont="1" applyFill="1" applyBorder="1" applyAlignment="1" applyProtection="1">
      <alignment horizontal="center" vertical="center" wrapText="1"/>
      <protection/>
    </xf>
    <xf numFmtId="0" fontId="8" fillId="0" borderId="46" xfId="55" applyNumberFormat="1" applyFont="1" applyFill="1" applyBorder="1" applyAlignment="1" applyProtection="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g01收入支出决算总表" xfId="53"/>
    <cellStyle name="常规_g04财政拨款收入支出决算总表" xfId="54"/>
    <cellStyle name="常规_事业单位部门决算报表（讨论稿） 2"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zoomScaleSheetLayoutView="100" zoomScalePageLayoutView="0" workbookViewId="0" topLeftCell="A1">
      <selection activeCell="D19" sqref="D19"/>
    </sheetView>
  </sheetViews>
  <sheetFormatPr defaultColWidth="9.00390625" defaultRowHeight="15" customHeight="1"/>
  <cols>
    <col min="1" max="1" width="50.625" style="2" customWidth="1"/>
    <col min="2" max="2" width="4.00390625" style="2" customWidth="1"/>
    <col min="3" max="3" width="15.625" style="2" customWidth="1"/>
    <col min="4" max="4" width="50.625" style="2" customWidth="1"/>
    <col min="5" max="5" width="4.00390625" style="2" customWidth="1"/>
    <col min="6" max="6" width="15.625" style="2" customWidth="1"/>
    <col min="7" max="16384" width="9.00390625" style="2" customWidth="1"/>
  </cols>
  <sheetData>
    <row r="1" ht="15" customHeight="1">
      <c r="A1" s="1"/>
    </row>
    <row r="2" spans="1:6" ht="33" customHeight="1">
      <c r="A2" s="137" t="s">
        <v>116</v>
      </c>
      <c r="B2" s="137"/>
      <c r="C2" s="137"/>
      <c r="D2" s="137"/>
      <c r="E2" s="137"/>
      <c r="F2" s="137"/>
    </row>
    <row r="3" spans="1:6" ht="15" customHeight="1">
      <c r="A3" s="3"/>
      <c r="B3" s="3"/>
      <c r="C3" s="3"/>
      <c r="D3" s="3"/>
      <c r="E3" s="3"/>
      <c r="F3" s="4" t="s">
        <v>0</v>
      </c>
    </row>
    <row r="4" spans="1:6" ht="15" customHeight="1">
      <c r="A4" s="5" t="s">
        <v>117</v>
      </c>
      <c r="B4" s="3"/>
      <c r="C4" s="3"/>
      <c r="D4" s="3"/>
      <c r="E4" s="3"/>
      <c r="F4" s="4" t="s">
        <v>1</v>
      </c>
    </row>
    <row r="5" spans="1:6" ht="15" customHeight="1">
      <c r="A5" s="138" t="s">
        <v>2</v>
      </c>
      <c r="B5" s="139"/>
      <c r="C5" s="139"/>
      <c r="D5" s="140" t="s">
        <v>3</v>
      </c>
      <c r="E5" s="139"/>
      <c r="F5" s="141"/>
    </row>
    <row r="6" spans="1:6" ht="15" customHeight="1">
      <c r="A6" s="6" t="s">
        <v>4</v>
      </c>
      <c r="B6" s="7" t="s">
        <v>5</v>
      </c>
      <c r="C6" s="8" t="s">
        <v>6</v>
      </c>
      <c r="D6" s="7" t="s">
        <v>4</v>
      </c>
      <c r="E6" s="7" t="s">
        <v>5</v>
      </c>
      <c r="F6" s="9" t="s">
        <v>6</v>
      </c>
    </row>
    <row r="7" spans="1:6" ht="15" customHeight="1">
      <c r="A7" s="6" t="s">
        <v>7</v>
      </c>
      <c r="B7" s="8"/>
      <c r="C7" s="7" t="s">
        <v>8</v>
      </c>
      <c r="D7" s="7" t="s">
        <v>7</v>
      </c>
      <c r="E7" s="8"/>
      <c r="F7" s="10" t="s">
        <v>9</v>
      </c>
    </row>
    <row r="8" spans="1:6" ht="15" customHeight="1">
      <c r="A8" s="11" t="s">
        <v>10</v>
      </c>
      <c r="B8" s="12">
        <v>1</v>
      </c>
      <c r="C8" s="13">
        <v>5808.3</v>
      </c>
      <c r="D8" s="14" t="s">
        <v>11</v>
      </c>
      <c r="E8" s="15">
        <v>26</v>
      </c>
      <c r="F8" s="16">
        <v>10</v>
      </c>
    </row>
    <row r="9" spans="1:6" ht="15" customHeight="1">
      <c r="A9" s="17" t="s">
        <v>12</v>
      </c>
      <c r="B9" s="12">
        <v>2</v>
      </c>
      <c r="C9" s="13"/>
      <c r="D9" s="14" t="s">
        <v>13</v>
      </c>
      <c r="E9" s="15">
        <v>27</v>
      </c>
      <c r="F9" s="16"/>
    </row>
    <row r="10" spans="1:6" ht="15" customHeight="1">
      <c r="A10" s="17" t="s">
        <v>14</v>
      </c>
      <c r="B10" s="12">
        <v>3</v>
      </c>
      <c r="C10" s="13">
        <v>73.37</v>
      </c>
      <c r="D10" s="14" t="s">
        <v>15</v>
      </c>
      <c r="E10" s="15">
        <v>28</v>
      </c>
      <c r="F10" s="16">
        <v>12.52</v>
      </c>
    </row>
    <row r="11" spans="1:6" ht="15" customHeight="1">
      <c r="A11" s="17" t="s">
        <v>16</v>
      </c>
      <c r="B11" s="12">
        <v>4</v>
      </c>
      <c r="C11" s="13"/>
      <c r="D11" s="14" t="s">
        <v>17</v>
      </c>
      <c r="E11" s="15">
        <v>29</v>
      </c>
      <c r="F11" s="16"/>
    </row>
    <row r="12" spans="1:6" ht="15" customHeight="1">
      <c r="A12" s="17" t="s">
        <v>18</v>
      </c>
      <c r="B12" s="12">
        <v>5</v>
      </c>
      <c r="C12" s="13"/>
      <c r="D12" s="14" t="s">
        <v>19</v>
      </c>
      <c r="E12" s="15">
        <v>30</v>
      </c>
      <c r="F12" s="16"/>
    </row>
    <row r="13" spans="1:6" ht="15" customHeight="1">
      <c r="A13" s="17" t="s">
        <v>20</v>
      </c>
      <c r="B13" s="12">
        <v>6</v>
      </c>
      <c r="C13" s="13">
        <v>730.16</v>
      </c>
      <c r="D13" s="14" t="s">
        <v>21</v>
      </c>
      <c r="E13" s="15">
        <v>31</v>
      </c>
      <c r="F13" s="16"/>
    </row>
    <row r="14" spans="1:6" ht="15" customHeight="1">
      <c r="A14" s="17"/>
      <c r="B14" s="12">
        <v>7</v>
      </c>
      <c r="C14" s="13"/>
      <c r="D14" s="18" t="s">
        <v>22</v>
      </c>
      <c r="E14" s="15">
        <v>32</v>
      </c>
      <c r="F14" s="16"/>
    </row>
    <row r="15" spans="1:6" ht="15" customHeight="1">
      <c r="A15" s="17"/>
      <c r="B15" s="12">
        <v>8</v>
      </c>
      <c r="C15" s="13"/>
      <c r="D15" s="18" t="s">
        <v>23</v>
      </c>
      <c r="E15" s="15">
        <v>33</v>
      </c>
      <c r="F15" s="19">
        <v>71.99</v>
      </c>
    </row>
    <row r="16" spans="1:6" ht="15" customHeight="1">
      <c r="A16" s="17"/>
      <c r="B16" s="12">
        <v>9</v>
      </c>
      <c r="C16" s="13"/>
      <c r="D16" s="18" t="s">
        <v>24</v>
      </c>
      <c r="E16" s="15">
        <v>34</v>
      </c>
      <c r="F16" s="19">
        <v>32.49</v>
      </c>
    </row>
    <row r="17" spans="1:6" ht="15" customHeight="1">
      <c r="A17" s="17"/>
      <c r="B17" s="12">
        <v>10</v>
      </c>
      <c r="C17" s="13"/>
      <c r="D17" s="18" t="s">
        <v>25</v>
      </c>
      <c r="E17" s="15">
        <v>35</v>
      </c>
      <c r="F17" s="19">
        <v>4.6</v>
      </c>
    </row>
    <row r="18" spans="1:6" ht="15" customHeight="1">
      <c r="A18" s="17"/>
      <c r="B18" s="12">
        <v>11</v>
      </c>
      <c r="C18" s="13"/>
      <c r="D18" s="18" t="s">
        <v>26</v>
      </c>
      <c r="E18" s="15">
        <v>36</v>
      </c>
      <c r="F18" s="19">
        <v>3976.99</v>
      </c>
    </row>
    <row r="19" spans="1:6" ht="15" customHeight="1">
      <c r="A19" s="17"/>
      <c r="B19" s="12">
        <v>12</v>
      </c>
      <c r="C19" s="13"/>
      <c r="D19" s="18" t="s">
        <v>27</v>
      </c>
      <c r="E19" s="15">
        <v>37</v>
      </c>
      <c r="F19" s="19">
        <v>1754.94</v>
      </c>
    </row>
    <row r="20" spans="1:6" ht="15" customHeight="1">
      <c r="A20" s="17"/>
      <c r="B20" s="12">
        <v>13</v>
      </c>
      <c r="C20" s="13"/>
      <c r="D20" s="18" t="s">
        <v>28</v>
      </c>
      <c r="E20" s="15">
        <v>38</v>
      </c>
      <c r="F20" s="19"/>
    </row>
    <row r="21" spans="1:6" ht="15" customHeight="1">
      <c r="A21" s="17"/>
      <c r="B21" s="12">
        <v>14</v>
      </c>
      <c r="C21" s="13"/>
      <c r="D21" s="18" t="s">
        <v>29</v>
      </c>
      <c r="E21" s="15">
        <v>39</v>
      </c>
      <c r="F21" s="19">
        <v>11.08</v>
      </c>
    </row>
    <row r="22" spans="1:6" ht="15" customHeight="1">
      <c r="A22" s="17"/>
      <c r="B22" s="12">
        <v>15</v>
      </c>
      <c r="C22" s="13"/>
      <c r="D22" s="18" t="s">
        <v>30</v>
      </c>
      <c r="E22" s="15">
        <v>40</v>
      </c>
      <c r="F22" s="19"/>
    </row>
    <row r="23" spans="1:6" ht="15" customHeight="1">
      <c r="A23" s="17"/>
      <c r="B23" s="12">
        <v>16</v>
      </c>
      <c r="C23" s="13"/>
      <c r="D23" s="18" t="s">
        <v>31</v>
      </c>
      <c r="E23" s="15">
        <v>41</v>
      </c>
      <c r="F23" s="19"/>
    </row>
    <row r="24" spans="1:6" ht="15" customHeight="1">
      <c r="A24" s="17"/>
      <c r="B24" s="12">
        <v>17</v>
      </c>
      <c r="C24" s="13"/>
      <c r="D24" s="18" t="s">
        <v>32</v>
      </c>
      <c r="E24" s="15">
        <v>42</v>
      </c>
      <c r="F24" s="19"/>
    </row>
    <row r="25" spans="1:6" ht="15" customHeight="1">
      <c r="A25" s="17"/>
      <c r="B25" s="12">
        <v>18</v>
      </c>
      <c r="C25" s="13"/>
      <c r="D25" s="18" t="s">
        <v>33</v>
      </c>
      <c r="E25" s="15">
        <v>43</v>
      </c>
      <c r="F25" s="19">
        <v>12.4</v>
      </c>
    </row>
    <row r="26" spans="1:6" ht="15" customHeight="1">
      <c r="A26" s="17"/>
      <c r="B26" s="12">
        <v>19</v>
      </c>
      <c r="C26" s="13"/>
      <c r="D26" s="18" t="s">
        <v>34</v>
      </c>
      <c r="E26" s="15">
        <v>44</v>
      </c>
      <c r="F26" s="19">
        <v>86.03</v>
      </c>
    </row>
    <row r="27" spans="1:6" ht="15" customHeight="1">
      <c r="A27" s="20"/>
      <c r="B27" s="12">
        <v>20</v>
      </c>
      <c r="C27" s="21"/>
      <c r="D27" s="18" t="s">
        <v>35</v>
      </c>
      <c r="E27" s="15">
        <v>45</v>
      </c>
      <c r="F27" s="22"/>
    </row>
    <row r="28" spans="1:6" ht="15" customHeight="1">
      <c r="A28" s="20"/>
      <c r="B28" s="12"/>
      <c r="C28" s="21"/>
      <c r="D28" s="18" t="s">
        <v>36</v>
      </c>
      <c r="E28" s="15">
        <v>46</v>
      </c>
      <c r="F28" s="22"/>
    </row>
    <row r="29" spans="1:6" ht="15" customHeight="1">
      <c r="A29" s="20"/>
      <c r="B29" s="12"/>
      <c r="C29" s="21"/>
      <c r="D29" s="18" t="s">
        <v>37</v>
      </c>
      <c r="E29" s="15">
        <v>47</v>
      </c>
      <c r="F29" s="22">
        <v>643.22</v>
      </c>
    </row>
    <row r="30" spans="1:6" ht="15" customHeight="1">
      <c r="A30" s="20"/>
      <c r="B30" s="12"/>
      <c r="C30" s="21"/>
      <c r="D30" s="18"/>
      <c r="E30" s="15">
        <v>48</v>
      </c>
      <c r="F30" s="22"/>
    </row>
    <row r="31" spans="1:6" ht="15" customHeight="1">
      <c r="A31" s="20"/>
      <c r="B31" s="12"/>
      <c r="C31" s="21"/>
      <c r="D31" s="18"/>
      <c r="E31" s="15">
        <v>49</v>
      </c>
      <c r="F31" s="22"/>
    </row>
    <row r="32" spans="1:6" ht="15" customHeight="1">
      <c r="A32" s="23" t="s">
        <v>38</v>
      </c>
      <c r="B32" s="12">
        <v>21</v>
      </c>
      <c r="C32" s="13">
        <f>SUM(C8:C31)</f>
        <v>6611.83</v>
      </c>
      <c r="D32" s="24" t="s">
        <v>39</v>
      </c>
      <c r="E32" s="15">
        <v>50</v>
      </c>
      <c r="F32" s="25">
        <f>SUM(F8:F31)</f>
        <v>6616.26</v>
      </c>
    </row>
    <row r="33" spans="1:6" ht="15" customHeight="1">
      <c r="A33" s="20" t="s">
        <v>40</v>
      </c>
      <c r="B33" s="12">
        <v>22</v>
      </c>
      <c r="C33" s="13"/>
      <c r="D33" s="26" t="s">
        <v>41</v>
      </c>
      <c r="E33" s="15">
        <v>51</v>
      </c>
      <c r="F33" s="25"/>
    </row>
    <row r="34" spans="1:6" ht="15" customHeight="1">
      <c r="A34" s="20" t="s">
        <v>42</v>
      </c>
      <c r="B34" s="12">
        <v>23</v>
      </c>
      <c r="C34" s="13">
        <v>615.4</v>
      </c>
      <c r="D34" s="26" t="s">
        <v>43</v>
      </c>
      <c r="E34" s="15">
        <v>52</v>
      </c>
      <c r="F34" s="25">
        <v>610.97</v>
      </c>
    </row>
    <row r="35" spans="1:6" ht="15" customHeight="1">
      <c r="A35" s="27"/>
      <c r="B35" s="12">
        <v>24</v>
      </c>
      <c r="C35" s="28"/>
      <c r="D35" s="29"/>
      <c r="E35" s="15">
        <v>53</v>
      </c>
      <c r="F35" s="30"/>
    </row>
    <row r="36" spans="1:6" ht="15" customHeight="1" thickBot="1">
      <c r="A36" s="31" t="s">
        <v>44</v>
      </c>
      <c r="B36" s="32">
        <v>25</v>
      </c>
      <c r="C36" s="33">
        <f>SUM(C32:C35)</f>
        <v>7227.23</v>
      </c>
      <c r="D36" s="34" t="s">
        <v>44</v>
      </c>
      <c r="E36" s="35">
        <v>54</v>
      </c>
      <c r="F36" s="36">
        <f>SUM(F32:F35)</f>
        <v>7227.2300000000005</v>
      </c>
    </row>
    <row r="37" spans="1:6" ht="15" customHeight="1">
      <c r="A37" s="142" t="s">
        <v>185</v>
      </c>
      <c r="B37" s="143"/>
      <c r="C37" s="143"/>
      <c r="D37" s="143"/>
      <c r="E37" s="143"/>
      <c r="F37" s="143"/>
    </row>
  </sheetData>
  <sheetProtection/>
  <mergeCells count="4">
    <mergeCell ref="A2:F2"/>
    <mergeCell ref="A5:C5"/>
    <mergeCell ref="D5:F5"/>
    <mergeCell ref="A37:F37"/>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8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79"/>
  <sheetViews>
    <sheetView zoomScaleSheetLayoutView="100" zoomScalePageLayoutView="0" workbookViewId="0" topLeftCell="A49">
      <selection activeCell="C67" sqref="C67"/>
    </sheetView>
  </sheetViews>
  <sheetFormatPr defaultColWidth="9.00390625" defaultRowHeight="18" customHeight="1"/>
  <cols>
    <col min="1" max="1" width="4.625" style="37" customWidth="1"/>
    <col min="2" max="2" width="7.625" style="37" customWidth="1"/>
    <col min="3" max="3" width="50.00390625" style="40" customWidth="1"/>
    <col min="4" max="10" width="13.875" style="37" customWidth="1"/>
    <col min="11" max="16384" width="9.00390625" style="37" customWidth="1"/>
  </cols>
  <sheetData>
    <row r="1" spans="1:10" ht="40.5" customHeight="1">
      <c r="A1" s="150" t="s">
        <v>186</v>
      </c>
      <c r="B1" s="150"/>
      <c r="C1" s="150"/>
      <c r="D1" s="150"/>
      <c r="E1" s="150"/>
      <c r="F1" s="150"/>
      <c r="G1" s="150"/>
      <c r="H1" s="150"/>
      <c r="I1" s="150"/>
      <c r="J1" s="150"/>
    </row>
    <row r="2" spans="1:10" ht="18" customHeight="1">
      <c r="A2" s="38"/>
      <c r="B2" s="38"/>
      <c r="C2" s="44"/>
      <c r="D2" s="38"/>
      <c r="E2" s="38"/>
      <c r="F2" s="38"/>
      <c r="G2" s="38"/>
      <c r="H2" s="38"/>
      <c r="I2" s="38"/>
      <c r="J2" s="4" t="s">
        <v>45</v>
      </c>
    </row>
    <row r="3" spans="1:10" ht="18" customHeight="1">
      <c r="A3" s="5" t="s">
        <v>118</v>
      </c>
      <c r="B3" s="38"/>
      <c r="C3" s="44"/>
      <c r="D3" s="38"/>
      <c r="E3" s="38"/>
      <c r="F3" s="39"/>
      <c r="G3" s="38"/>
      <c r="H3" s="38"/>
      <c r="I3" s="38"/>
      <c r="J3" s="4" t="s">
        <v>1</v>
      </c>
    </row>
    <row r="4" spans="1:10" s="40" customFormat="1" ht="18" customHeight="1">
      <c r="A4" s="151" t="s">
        <v>4</v>
      </c>
      <c r="B4" s="152"/>
      <c r="C4" s="152"/>
      <c r="D4" s="159" t="s">
        <v>38</v>
      </c>
      <c r="E4" s="135" t="s">
        <v>46</v>
      </c>
      <c r="F4" s="159" t="s">
        <v>47</v>
      </c>
      <c r="G4" s="159" t="s">
        <v>48</v>
      </c>
      <c r="H4" s="159" t="s">
        <v>49</v>
      </c>
      <c r="I4" s="159" t="s">
        <v>50</v>
      </c>
      <c r="J4" s="162" t="s">
        <v>51</v>
      </c>
    </row>
    <row r="5" spans="1:10" s="40" customFormat="1" ht="18" customHeight="1">
      <c r="A5" s="144" t="s">
        <v>52</v>
      </c>
      <c r="B5" s="145"/>
      <c r="C5" s="134" t="s">
        <v>53</v>
      </c>
      <c r="D5" s="160"/>
      <c r="E5" s="136"/>
      <c r="F5" s="160"/>
      <c r="G5" s="160"/>
      <c r="H5" s="160"/>
      <c r="I5" s="160"/>
      <c r="J5" s="163"/>
    </row>
    <row r="6" spans="1:10" s="40" customFormat="1" ht="18" customHeight="1">
      <c r="A6" s="146"/>
      <c r="B6" s="147"/>
      <c r="C6" s="161"/>
      <c r="D6" s="161"/>
      <c r="E6" s="128"/>
      <c r="F6" s="161"/>
      <c r="G6" s="161"/>
      <c r="H6" s="161"/>
      <c r="I6" s="161"/>
      <c r="J6" s="164"/>
    </row>
    <row r="7" spans="1:10" ht="18" customHeight="1">
      <c r="A7" s="153" t="s">
        <v>54</v>
      </c>
      <c r="B7" s="154"/>
      <c r="C7" s="155"/>
      <c r="D7" s="41" t="s">
        <v>8</v>
      </c>
      <c r="E7" s="41" t="s">
        <v>9</v>
      </c>
      <c r="F7" s="41" t="s">
        <v>55</v>
      </c>
      <c r="G7" s="41" t="s">
        <v>56</v>
      </c>
      <c r="H7" s="41" t="s">
        <v>57</v>
      </c>
      <c r="I7" s="41" t="s">
        <v>58</v>
      </c>
      <c r="J7" s="42" t="s">
        <v>59</v>
      </c>
    </row>
    <row r="8" spans="1:10" ht="18" customHeight="1">
      <c r="A8" s="156" t="s">
        <v>44</v>
      </c>
      <c r="B8" s="157"/>
      <c r="C8" s="158"/>
      <c r="D8" s="84">
        <f>D9+D12+D15+D20+D23+D28+D49+D62+D65+D68+D74</f>
        <v>6611.829999999999</v>
      </c>
      <c r="E8" s="77">
        <f aca="true" t="shared" si="0" ref="E8:J8">E9+E12+E15+E20+E23+E28+E49+E62+E65+E68+E74</f>
        <v>5808.299999999999</v>
      </c>
      <c r="F8" s="77">
        <f t="shared" si="0"/>
        <v>0</v>
      </c>
      <c r="G8" s="77">
        <f t="shared" si="0"/>
        <v>73.37</v>
      </c>
      <c r="H8" s="77">
        <f t="shared" si="0"/>
        <v>0</v>
      </c>
      <c r="I8" s="77">
        <f t="shared" si="0"/>
        <v>0</v>
      </c>
      <c r="J8" s="77">
        <f t="shared" si="0"/>
        <v>730.16</v>
      </c>
    </row>
    <row r="9" spans="1:10" s="82" customFormat="1" ht="18" customHeight="1">
      <c r="A9" s="165" t="s">
        <v>234</v>
      </c>
      <c r="B9" s="166"/>
      <c r="C9" s="79" t="s">
        <v>202</v>
      </c>
      <c r="D9" s="80">
        <f>E9+F9+G9+H9+I9+J9</f>
        <v>10</v>
      </c>
      <c r="E9" s="80">
        <v>10</v>
      </c>
      <c r="F9" s="80">
        <v>0</v>
      </c>
      <c r="G9" s="80">
        <v>0</v>
      </c>
      <c r="H9" s="80">
        <v>0</v>
      </c>
      <c r="I9" s="80">
        <v>0</v>
      </c>
      <c r="J9" s="81">
        <v>0</v>
      </c>
    </row>
    <row r="10" spans="1:10" ht="18" customHeight="1">
      <c r="A10" s="148" t="s">
        <v>236</v>
      </c>
      <c r="B10" s="149"/>
      <c r="C10" s="75" t="s">
        <v>203</v>
      </c>
      <c r="D10" s="85">
        <f aca="true" t="shared" si="1" ref="D10:D73">E10+F10+G10+H10+I10+J10</f>
        <v>10</v>
      </c>
      <c r="E10" s="13">
        <v>10</v>
      </c>
      <c r="F10" s="13">
        <v>0</v>
      </c>
      <c r="G10" s="13">
        <v>0</v>
      </c>
      <c r="H10" s="13">
        <v>0</v>
      </c>
      <c r="I10" s="13">
        <v>0</v>
      </c>
      <c r="J10" s="16">
        <v>0</v>
      </c>
    </row>
    <row r="11" spans="1:10" ht="18" customHeight="1">
      <c r="A11" s="148" t="s">
        <v>119</v>
      </c>
      <c r="B11" s="149"/>
      <c r="C11" s="75" t="s">
        <v>154</v>
      </c>
      <c r="D11" s="85">
        <f t="shared" si="1"/>
        <v>10</v>
      </c>
      <c r="E11" s="13">
        <v>10</v>
      </c>
      <c r="F11" s="13">
        <v>0</v>
      </c>
      <c r="G11" s="13">
        <v>0</v>
      </c>
      <c r="H11" s="13">
        <v>0</v>
      </c>
      <c r="I11" s="13">
        <v>0</v>
      </c>
      <c r="J11" s="16">
        <v>0</v>
      </c>
    </row>
    <row r="12" spans="1:10" s="82" customFormat="1" ht="18" customHeight="1">
      <c r="A12" s="165" t="s">
        <v>237</v>
      </c>
      <c r="B12" s="166"/>
      <c r="C12" s="79" t="s">
        <v>204</v>
      </c>
      <c r="D12" s="85">
        <f t="shared" si="1"/>
        <v>14.55</v>
      </c>
      <c r="E12" s="80">
        <v>0</v>
      </c>
      <c r="F12" s="80">
        <v>0</v>
      </c>
      <c r="G12" s="80">
        <v>0</v>
      </c>
      <c r="H12" s="80">
        <v>0</v>
      </c>
      <c r="I12" s="80">
        <v>0</v>
      </c>
      <c r="J12" s="81">
        <v>14.55</v>
      </c>
    </row>
    <row r="13" spans="1:10" ht="18" customHeight="1">
      <c r="A13" s="148" t="s">
        <v>238</v>
      </c>
      <c r="B13" s="149"/>
      <c r="C13" s="75" t="s">
        <v>205</v>
      </c>
      <c r="D13" s="85">
        <f t="shared" si="1"/>
        <v>14.55</v>
      </c>
      <c r="E13" s="13">
        <v>0</v>
      </c>
      <c r="F13" s="13">
        <v>0</v>
      </c>
      <c r="G13" s="13">
        <v>0</v>
      </c>
      <c r="H13" s="13">
        <v>0</v>
      </c>
      <c r="I13" s="13">
        <v>0</v>
      </c>
      <c r="J13" s="16">
        <v>14.55</v>
      </c>
    </row>
    <row r="14" spans="1:10" ht="18" customHeight="1">
      <c r="A14" s="148" t="s">
        <v>120</v>
      </c>
      <c r="B14" s="149"/>
      <c r="C14" s="75" t="s">
        <v>155</v>
      </c>
      <c r="D14" s="85">
        <f t="shared" si="1"/>
        <v>14.55</v>
      </c>
      <c r="E14" s="13">
        <v>0</v>
      </c>
      <c r="F14" s="13">
        <v>0</v>
      </c>
      <c r="G14" s="13">
        <v>0</v>
      </c>
      <c r="H14" s="13">
        <v>0</v>
      </c>
      <c r="I14" s="13">
        <v>0</v>
      </c>
      <c r="J14" s="16">
        <v>14.55</v>
      </c>
    </row>
    <row r="15" spans="1:10" s="82" customFormat="1" ht="18" customHeight="1">
      <c r="A15" s="165" t="s">
        <v>239</v>
      </c>
      <c r="B15" s="166"/>
      <c r="C15" s="79" t="s">
        <v>206</v>
      </c>
      <c r="D15" s="80">
        <f t="shared" si="1"/>
        <v>71.99</v>
      </c>
      <c r="E15" s="80">
        <v>71.99</v>
      </c>
      <c r="F15" s="80">
        <v>0</v>
      </c>
      <c r="G15" s="80">
        <v>0</v>
      </c>
      <c r="H15" s="80">
        <v>0</v>
      </c>
      <c r="I15" s="80">
        <v>0</v>
      </c>
      <c r="J15" s="81">
        <v>0</v>
      </c>
    </row>
    <row r="16" spans="1:10" ht="18" customHeight="1">
      <c r="A16" s="148" t="s">
        <v>240</v>
      </c>
      <c r="B16" s="149"/>
      <c r="C16" s="75" t="s">
        <v>207</v>
      </c>
      <c r="D16" s="85">
        <f t="shared" si="1"/>
        <v>71.86</v>
      </c>
      <c r="E16" s="13">
        <v>71.86</v>
      </c>
      <c r="F16" s="13">
        <v>0</v>
      </c>
      <c r="G16" s="13">
        <v>0</v>
      </c>
      <c r="H16" s="13">
        <v>0</v>
      </c>
      <c r="I16" s="13">
        <v>0</v>
      </c>
      <c r="J16" s="16">
        <v>0</v>
      </c>
    </row>
    <row r="17" spans="1:10" ht="18" customHeight="1">
      <c r="A17" s="148" t="s">
        <v>121</v>
      </c>
      <c r="B17" s="149"/>
      <c r="C17" s="75" t="s">
        <v>156</v>
      </c>
      <c r="D17" s="85">
        <f t="shared" si="1"/>
        <v>71.86</v>
      </c>
      <c r="E17" s="13">
        <v>71.86</v>
      </c>
      <c r="F17" s="13">
        <v>0</v>
      </c>
      <c r="G17" s="13">
        <v>0</v>
      </c>
      <c r="H17" s="13">
        <v>0</v>
      </c>
      <c r="I17" s="13">
        <v>0</v>
      </c>
      <c r="J17" s="16">
        <v>0</v>
      </c>
    </row>
    <row r="18" spans="1:10" ht="18" customHeight="1">
      <c r="A18" s="148" t="s">
        <v>241</v>
      </c>
      <c r="B18" s="149"/>
      <c r="C18" s="75" t="s">
        <v>208</v>
      </c>
      <c r="D18" s="85">
        <f t="shared" si="1"/>
        <v>0.13</v>
      </c>
      <c r="E18" s="13">
        <v>0.13</v>
      </c>
      <c r="F18" s="13">
        <v>0</v>
      </c>
      <c r="G18" s="13">
        <v>0</v>
      </c>
      <c r="H18" s="13">
        <v>0</v>
      </c>
      <c r="I18" s="13">
        <v>0</v>
      </c>
      <c r="J18" s="16">
        <v>0</v>
      </c>
    </row>
    <row r="19" spans="1:10" ht="18" customHeight="1">
      <c r="A19" s="148" t="s">
        <v>122</v>
      </c>
      <c r="B19" s="149"/>
      <c r="C19" s="75" t="s">
        <v>157</v>
      </c>
      <c r="D19" s="85">
        <f t="shared" si="1"/>
        <v>0.13</v>
      </c>
      <c r="E19" s="13">
        <v>0.13</v>
      </c>
      <c r="F19" s="13">
        <v>0</v>
      </c>
      <c r="G19" s="13">
        <v>0</v>
      </c>
      <c r="H19" s="13">
        <v>0</v>
      </c>
      <c r="I19" s="13">
        <v>0</v>
      </c>
      <c r="J19" s="16">
        <v>0</v>
      </c>
    </row>
    <row r="20" spans="1:10" s="82" customFormat="1" ht="18" customHeight="1">
      <c r="A20" s="165" t="s">
        <v>242</v>
      </c>
      <c r="B20" s="166"/>
      <c r="C20" s="79" t="s">
        <v>209</v>
      </c>
      <c r="D20" s="80">
        <f t="shared" si="1"/>
        <v>32.49</v>
      </c>
      <c r="E20" s="80">
        <v>32.49</v>
      </c>
      <c r="F20" s="80">
        <v>0</v>
      </c>
      <c r="G20" s="80">
        <v>0</v>
      </c>
      <c r="H20" s="80">
        <v>0</v>
      </c>
      <c r="I20" s="80">
        <v>0</v>
      </c>
      <c r="J20" s="81">
        <v>0</v>
      </c>
    </row>
    <row r="21" spans="1:10" ht="18" customHeight="1">
      <c r="A21" s="148" t="s">
        <v>243</v>
      </c>
      <c r="B21" s="149"/>
      <c r="C21" s="75" t="s">
        <v>210</v>
      </c>
      <c r="D21" s="85">
        <f t="shared" si="1"/>
        <v>32.49</v>
      </c>
      <c r="E21" s="13">
        <v>32.49</v>
      </c>
      <c r="F21" s="13">
        <v>0</v>
      </c>
      <c r="G21" s="13">
        <v>0</v>
      </c>
      <c r="H21" s="13">
        <v>0</v>
      </c>
      <c r="I21" s="13">
        <v>0</v>
      </c>
      <c r="J21" s="16">
        <v>0</v>
      </c>
    </row>
    <row r="22" spans="1:10" ht="18" customHeight="1">
      <c r="A22" s="148" t="s">
        <v>123</v>
      </c>
      <c r="B22" s="149"/>
      <c r="C22" s="75" t="s">
        <v>158</v>
      </c>
      <c r="D22" s="85">
        <f t="shared" si="1"/>
        <v>32.49</v>
      </c>
      <c r="E22" s="13">
        <v>32.49</v>
      </c>
      <c r="F22" s="13">
        <v>0</v>
      </c>
      <c r="G22" s="13">
        <v>0</v>
      </c>
      <c r="H22" s="13">
        <v>0</v>
      </c>
      <c r="I22" s="13">
        <v>0</v>
      </c>
      <c r="J22" s="16">
        <v>0</v>
      </c>
    </row>
    <row r="23" spans="1:10" s="82" customFormat="1" ht="18" customHeight="1">
      <c r="A23" s="165" t="s">
        <v>244</v>
      </c>
      <c r="B23" s="166"/>
      <c r="C23" s="79" t="s">
        <v>211</v>
      </c>
      <c r="D23" s="80">
        <f t="shared" si="1"/>
        <v>16.22</v>
      </c>
      <c r="E23" s="80">
        <v>16.22</v>
      </c>
      <c r="F23" s="80">
        <v>0</v>
      </c>
      <c r="G23" s="80">
        <v>0</v>
      </c>
      <c r="H23" s="80">
        <v>0</v>
      </c>
      <c r="I23" s="80">
        <v>0</v>
      </c>
      <c r="J23" s="81">
        <v>0</v>
      </c>
    </row>
    <row r="24" spans="1:10" ht="18" customHeight="1">
      <c r="A24" s="148" t="s">
        <v>245</v>
      </c>
      <c r="B24" s="149"/>
      <c r="C24" s="75" t="s">
        <v>212</v>
      </c>
      <c r="D24" s="85">
        <f t="shared" si="1"/>
        <v>1.8</v>
      </c>
      <c r="E24" s="13">
        <v>1.8</v>
      </c>
      <c r="F24" s="13">
        <v>0</v>
      </c>
      <c r="G24" s="13">
        <v>0</v>
      </c>
      <c r="H24" s="13">
        <v>0</v>
      </c>
      <c r="I24" s="13">
        <v>0</v>
      </c>
      <c r="J24" s="16">
        <v>0</v>
      </c>
    </row>
    <row r="25" spans="1:10" ht="18" customHeight="1">
      <c r="A25" s="148" t="s">
        <v>124</v>
      </c>
      <c r="B25" s="149"/>
      <c r="C25" s="75" t="s">
        <v>159</v>
      </c>
      <c r="D25" s="85">
        <f t="shared" si="1"/>
        <v>1.8</v>
      </c>
      <c r="E25" s="13">
        <v>1.8</v>
      </c>
      <c r="F25" s="13">
        <v>0</v>
      </c>
      <c r="G25" s="13">
        <v>0</v>
      </c>
      <c r="H25" s="13">
        <v>0</v>
      </c>
      <c r="I25" s="13">
        <v>0</v>
      </c>
      <c r="J25" s="16">
        <v>0</v>
      </c>
    </row>
    <row r="26" spans="1:10" ht="18" customHeight="1">
      <c r="A26" s="148" t="s">
        <v>246</v>
      </c>
      <c r="B26" s="149"/>
      <c r="C26" s="75" t="s">
        <v>213</v>
      </c>
      <c r="D26" s="85">
        <f t="shared" si="1"/>
        <v>14.42</v>
      </c>
      <c r="E26" s="13">
        <v>14.42</v>
      </c>
      <c r="F26" s="13">
        <v>0</v>
      </c>
      <c r="G26" s="13">
        <v>0</v>
      </c>
      <c r="H26" s="13">
        <v>0</v>
      </c>
      <c r="I26" s="13">
        <v>0</v>
      </c>
      <c r="J26" s="16">
        <v>0</v>
      </c>
    </row>
    <row r="27" spans="1:10" ht="18" customHeight="1">
      <c r="A27" s="148" t="s">
        <v>125</v>
      </c>
      <c r="B27" s="149"/>
      <c r="C27" s="75" t="s">
        <v>160</v>
      </c>
      <c r="D27" s="85">
        <f t="shared" si="1"/>
        <v>14.42</v>
      </c>
      <c r="E27" s="13">
        <v>14.42</v>
      </c>
      <c r="F27" s="13">
        <v>0</v>
      </c>
      <c r="G27" s="13">
        <v>0</v>
      </c>
      <c r="H27" s="13">
        <v>0</v>
      </c>
      <c r="I27" s="13">
        <v>0</v>
      </c>
      <c r="J27" s="16">
        <v>0</v>
      </c>
    </row>
    <row r="28" spans="1:10" s="82" customFormat="1" ht="18" customHeight="1">
      <c r="A28" s="165" t="s">
        <v>247</v>
      </c>
      <c r="B28" s="166"/>
      <c r="C28" s="79" t="s">
        <v>214</v>
      </c>
      <c r="D28" s="80">
        <f t="shared" si="1"/>
        <v>4009.0699999999997</v>
      </c>
      <c r="E28" s="80">
        <v>3816.7</v>
      </c>
      <c r="F28" s="80">
        <v>0</v>
      </c>
      <c r="G28" s="80">
        <v>73.37</v>
      </c>
      <c r="H28" s="80">
        <v>0</v>
      </c>
      <c r="I28" s="80">
        <v>0</v>
      </c>
      <c r="J28" s="81">
        <v>119</v>
      </c>
    </row>
    <row r="29" spans="1:10" ht="18" customHeight="1">
      <c r="A29" s="148" t="s">
        <v>248</v>
      </c>
      <c r="B29" s="149"/>
      <c r="C29" s="75" t="s">
        <v>215</v>
      </c>
      <c r="D29" s="85">
        <f t="shared" si="1"/>
        <v>655.88</v>
      </c>
      <c r="E29" s="13">
        <v>536.88</v>
      </c>
      <c r="F29" s="13">
        <v>0</v>
      </c>
      <c r="G29" s="13">
        <v>0</v>
      </c>
      <c r="H29" s="13">
        <v>0</v>
      </c>
      <c r="I29" s="13">
        <v>0</v>
      </c>
      <c r="J29" s="16">
        <v>119</v>
      </c>
    </row>
    <row r="30" spans="1:10" ht="18" customHeight="1">
      <c r="A30" s="148" t="s">
        <v>126</v>
      </c>
      <c r="B30" s="149"/>
      <c r="C30" s="75" t="s">
        <v>161</v>
      </c>
      <c r="D30" s="85">
        <f t="shared" si="1"/>
        <v>489.93</v>
      </c>
      <c r="E30" s="13">
        <v>489.93</v>
      </c>
      <c r="F30" s="13">
        <v>0</v>
      </c>
      <c r="G30" s="13">
        <v>0</v>
      </c>
      <c r="H30" s="13">
        <v>0</v>
      </c>
      <c r="I30" s="13">
        <v>0</v>
      </c>
      <c r="J30" s="16">
        <v>0</v>
      </c>
    </row>
    <row r="31" spans="1:10" ht="18" customHeight="1">
      <c r="A31" s="148" t="s">
        <v>127</v>
      </c>
      <c r="B31" s="149"/>
      <c r="C31" s="75" t="s">
        <v>154</v>
      </c>
      <c r="D31" s="85">
        <f t="shared" si="1"/>
        <v>17.64</v>
      </c>
      <c r="E31" s="13">
        <v>17.64</v>
      </c>
      <c r="F31" s="13">
        <v>0</v>
      </c>
      <c r="G31" s="13">
        <v>0</v>
      </c>
      <c r="H31" s="13">
        <v>0</v>
      </c>
      <c r="I31" s="13">
        <v>0</v>
      </c>
      <c r="J31" s="16">
        <v>0</v>
      </c>
    </row>
    <row r="32" spans="1:10" ht="18" customHeight="1">
      <c r="A32" s="148" t="s">
        <v>128</v>
      </c>
      <c r="B32" s="149"/>
      <c r="C32" s="75" t="s">
        <v>162</v>
      </c>
      <c r="D32" s="85">
        <f t="shared" si="1"/>
        <v>21.2</v>
      </c>
      <c r="E32" s="13">
        <v>21.2</v>
      </c>
      <c r="F32" s="13">
        <v>0</v>
      </c>
      <c r="G32" s="13">
        <v>0</v>
      </c>
      <c r="H32" s="13">
        <v>0</v>
      </c>
      <c r="I32" s="13">
        <v>0</v>
      </c>
      <c r="J32" s="16">
        <v>0</v>
      </c>
    </row>
    <row r="33" spans="1:10" ht="18" customHeight="1">
      <c r="A33" s="148" t="s">
        <v>129</v>
      </c>
      <c r="B33" s="149"/>
      <c r="C33" s="75" t="s">
        <v>163</v>
      </c>
      <c r="D33" s="85">
        <f t="shared" si="1"/>
        <v>127.12</v>
      </c>
      <c r="E33" s="13">
        <v>8.12</v>
      </c>
      <c r="F33" s="13">
        <v>0</v>
      </c>
      <c r="G33" s="13">
        <v>0</v>
      </c>
      <c r="H33" s="13">
        <v>0</v>
      </c>
      <c r="I33" s="13">
        <v>0</v>
      </c>
      <c r="J33" s="16">
        <v>119</v>
      </c>
    </row>
    <row r="34" spans="1:10" ht="18" customHeight="1">
      <c r="A34" s="148" t="s">
        <v>249</v>
      </c>
      <c r="B34" s="149"/>
      <c r="C34" s="75" t="s">
        <v>216</v>
      </c>
      <c r="D34" s="85">
        <f t="shared" si="1"/>
        <v>314.23</v>
      </c>
      <c r="E34" s="13">
        <v>314.23</v>
      </c>
      <c r="F34" s="13">
        <v>0</v>
      </c>
      <c r="G34" s="13">
        <v>0</v>
      </c>
      <c r="H34" s="13">
        <v>0</v>
      </c>
      <c r="I34" s="13">
        <v>0</v>
      </c>
      <c r="J34" s="16">
        <v>0</v>
      </c>
    </row>
    <row r="35" spans="1:10" ht="18" customHeight="1">
      <c r="A35" s="148" t="s">
        <v>130</v>
      </c>
      <c r="B35" s="149"/>
      <c r="C35" s="75" t="s">
        <v>164</v>
      </c>
      <c r="D35" s="85">
        <f t="shared" si="1"/>
        <v>314.23</v>
      </c>
      <c r="E35" s="13">
        <v>314.23</v>
      </c>
      <c r="F35" s="13">
        <v>0</v>
      </c>
      <c r="G35" s="13">
        <v>0</v>
      </c>
      <c r="H35" s="13">
        <v>0</v>
      </c>
      <c r="I35" s="13">
        <v>0</v>
      </c>
      <c r="J35" s="16">
        <v>0</v>
      </c>
    </row>
    <row r="36" spans="1:10" ht="18" customHeight="1">
      <c r="A36" s="148" t="s">
        <v>250</v>
      </c>
      <c r="B36" s="149"/>
      <c r="C36" s="75" t="s">
        <v>217</v>
      </c>
      <c r="D36" s="85">
        <f t="shared" si="1"/>
        <v>1247.74</v>
      </c>
      <c r="E36" s="13">
        <v>1247.74</v>
      </c>
      <c r="F36" s="13">
        <v>0</v>
      </c>
      <c r="G36" s="13">
        <v>0</v>
      </c>
      <c r="H36" s="13">
        <v>0</v>
      </c>
      <c r="I36" s="13">
        <v>0</v>
      </c>
      <c r="J36" s="16">
        <v>0</v>
      </c>
    </row>
    <row r="37" spans="1:10" ht="18" customHeight="1">
      <c r="A37" s="148" t="s">
        <v>131</v>
      </c>
      <c r="B37" s="149"/>
      <c r="C37" s="75" t="s">
        <v>165</v>
      </c>
      <c r="D37" s="85">
        <f t="shared" si="1"/>
        <v>1227.74</v>
      </c>
      <c r="E37" s="13">
        <v>1227.74</v>
      </c>
      <c r="F37" s="13">
        <v>0</v>
      </c>
      <c r="G37" s="13">
        <v>0</v>
      </c>
      <c r="H37" s="13">
        <v>0</v>
      </c>
      <c r="I37" s="13">
        <v>0</v>
      </c>
      <c r="J37" s="16">
        <v>0</v>
      </c>
    </row>
    <row r="38" spans="1:10" ht="18" customHeight="1">
      <c r="A38" s="148" t="s">
        <v>132</v>
      </c>
      <c r="B38" s="149"/>
      <c r="C38" s="75" t="s">
        <v>166</v>
      </c>
      <c r="D38" s="85">
        <f t="shared" si="1"/>
        <v>20</v>
      </c>
      <c r="E38" s="13">
        <v>20</v>
      </c>
      <c r="F38" s="13">
        <v>0</v>
      </c>
      <c r="G38" s="13">
        <v>0</v>
      </c>
      <c r="H38" s="13">
        <v>0</v>
      </c>
      <c r="I38" s="13">
        <v>0</v>
      </c>
      <c r="J38" s="16">
        <v>0</v>
      </c>
    </row>
    <row r="39" spans="1:10" ht="18" customHeight="1">
      <c r="A39" s="148" t="s">
        <v>251</v>
      </c>
      <c r="B39" s="149"/>
      <c r="C39" s="75" t="s">
        <v>218</v>
      </c>
      <c r="D39" s="85">
        <f t="shared" si="1"/>
        <v>980.81</v>
      </c>
      <c r="E39" s="13">
        <v>980.81</v>
      </c>
      <c r="F39" s="13">
        <v>0</v>
      </c>
      <c r="G39" s="13">
        <v>0</v>
      </c>
      <c r="H39" s="13">
        <v>0</v>
      </c>
      <c r="I39" s="13">
        <v>0</v>
      </c>
      <c r="J39" s="16">
        <v>0</v>
      </c>
    </row>
    <row r="40" spans="1:10" ht="18" customHeight="1">
      <c r="A40" s="148" t="s">
        <v>133</v>
      </c>
      <c r="B40" s="149"/>
      <c r="C40" s="75" t="s">
        <v>167</v>
      </c>
      <c r="D40" s="85">
        <f t="shared" si="1"/>
        <v>980.81</v>
      </c>
      <c r="E40" s="13">
        <v>980.81</v>
      </c>
      <c r="F40" s="13">
        <v>0</v>
      </c>
      <c r="G40" s="13">
        <v>0</v>
      </c>
      <c r="H40" s="13">
        <v>0</v>
      </c>
      <c r="I40" s="13">
        <v>0</v>
      </c>
      <c r="J40" s="16">
        <v>0</v>
      </c>
    </row>
    <row r="41" spans="1:10" ht="18" customHeight="1">
      <c r="A41" s="148" t="s">
        <v>252</v>
      </c>
      <c r="B41" s="149"/>
      <c r="C41" s="75" t="s">
        <v>219</v>
      </c>
      <c r="D41" s="85">
        <f t="shared" si="1"/>
        <v>181.61</v>
      </c>
      <c r="E41" s="13">
        <v>108.24</v>
      </c>
      <c r="F41" s="13">
        <v>0</v>
      </c>
      <c r="G41" s="13">
        <v>73.37</v>
      </c>
      <c r="H41" s="13">
        <v>0</v>
      </c>
      <c r="I41" s="13">
        <v>0</v>
      </c>
      <c r="J41" s="16">
        <v>0</v>
      </c>
    </row>
    <row r="42" spans="1:10" ht="18" customHeight="1">
      <c r="A42" s="148" t="s">
        <v>134</v>
      </c>
      <c r="B42" s="149"/>
      <c r="C42" s="75" t="s">
        <v>168</v>
      </c>
      <c r="D42" s="85">
        <f t="shared" si="1"/>
        <v>181.61</v>
      </c>
      <c r="E42" s="13">
        <v>108.24</v>
      </c>
      <c r="F42" s="13">
        <v>0</v>
      </c>
      <c r="G42" s="13">
        <v>73.37</v>
      </c>
      <c r="H42" s="13">
        <v>0</v>
      </c>
      <c r="I42" s="13">
        <v>0</v>
      </c>
      <c r="J42" s="16">
        <v>0</v>
      </c>
    </row>
    <row r="43" spans="1:10" ht="18" customHeight="1">
      <c r="A43" s="148" t="s">
        <v>253</v>
      </c>
      <c r="B43" s="149"/>
      <c r="C43" s="75" t="s">
        <v>220</v>
      </c>
      <c r="D43" s="85">
        <f t="shared" si="1"/>
        <v>240</v>
      </c>
      <c r="E43" s="13">
        <v>240</v>
      </c>
      <c r="F43" s="13">
        <v>0</v>
      </c>
      <c r="G43" s="13">
        <v>0</v>
      </c>
      <c r="H43" s="13">
        <v>0</v>
      </c>
      <c r="I43" s="13">
        <v>0</v>
      </c>
      <c r="J43" s="16">
        <v>0</v>
      </c>
    </row>
    <row r="44" spans="1:10" ht="18" customHeight="1">
      <c r="A44" s="148" t="s">
        <v>135</v>
      </c>
      <c r="B44" s="149"/>
      <c r="C44" s="75" t="s">
        <v>169</v>
      </c>
      <c r="D44" s="85">
        <f t="shared" si="1"/>
        <v>240</v>
      </c>
      <c r="E44" s="13">
        <v>240</v>
      </c>
      <c r="F44" s="13">
        <v>0</v>
      </c>
      <c r="G44" s="13">
        <v>0</v>
      </c>
      <c r="H44" s="13">
        <v>0</v>
      </c>
      <c r="I44" s="13">
        <v>0</v>
      </c>
      <c r="J44" s="16">
        <v>0</v>
      </c>
    </row>
    <row r="45" spans="1:10" ht="18" customHeight="1">
      <c r="A45" s="148" t="s">
        <v>254</v>
      </c>
      <c r="B45" s="149"/>
      <c r="C45" s="75" t="s">
        <v>221</v>
      </c>
      <c r="D45" s="85">
        <f t="shared" si="1"/>
        <v>375</v>
      </c>
      <c r="E45" s="13">
        <v>375</v>
      </c>
      <c r="F45" s="13">
        <v>0</v>
      </c>
      <c r="G45" s="13">
        <v>0</v>
      </c>
      <c r="H45" s="13">
        <v>0</v>
      </c>
      <c r="I45" s="13">
        <v>0</v>
      </c>
      <c r="J45" s="16">
        <v>0</v>
      </c>
    </row>
    <row r="46" spans="1:10" ht="18" customHeight="1">
      <c r="A46" s="148" t="s">
        <v>136</v>
      </c>
      <c r="B46" s="149"/>
      <c r="C46" s="75" t="s">
        <v>170</v>
      </c>
      <c r="D46" s="85">
        <f t="shared" si="1"/>
        <v>375</v>
      </c>
      <c r="E46" s="13">
        <v>375</v>
      </c>
      <c r="F46" s="13">
        <v>0</v>
      </c>
      <c r="G46" s="13">
        <v>0</v>
      </c>
      <c r="H46" s="13">
        <v>0</v>
      </c>
      <c r="I46" s="13">
        <v>0</v>
      </c>
      <c r="J46" s="16">
        <v>0</v>
      </c>
    </row>
    <row r="47" spans="1:10" ht="18" customHeight="1">
      <c r="A47" s="148" t="s">
        <v>255</v>
      </c>
      <c r="B47" s="149"/>
      <c r="C47" s="75" t="s">
        <v>222</v>
      </c>
      <c r="D47" s="85">
        <f t="shared" si="1"/>
        <v>13.8</v>
      </c>
      <c r="E47" s="13">
        <v>13.8</v>
      </c>
      <c r="F47" s="13">
        <v>0</v>
      </c>
      <c r="G47" s="13">
        <v>0</v>
      </c>
      <c r="H47" s="13">
        <v>0</v>
      </c>
      <c r="I47" s="13">
        <v>0</v>
      </c>
      <c r="J47" s="16">
        <v>0</v>
      </c>
    </row>
    <row r="48" spans="1:10" ht="18" customHeight="1">
      <c r="A48" s="148" t="s">
        <v>137</v>
      </c>
      <c r="B48" s="149"/>
      <c r="C48" s="75" t="s">
        <v>171</v>
      </c>
      <c r="D48" s="85">
        <f t="shared" si="1"/>
        <v>13.8</v>
      </c>
      <c r="E48" s="13">
        <v>13.8</v>
      </c>
      <c r="F48" s="13">
        <v>0</v>
      </c>
      <c r="G48" s="13">
        <v>0</v>
      </c>
      <c r="H48" s="13">
        <v>0</v>
      </c>
      <c r="I48" s="13">
        <v>0</v>
      </c>
      <c r="J48" s="16">
        <v>0</v>
      </c>
    </row>
    <row r="49" spans="1:10" s="82" customFormat="1" ht="18" customHeight="1">
      <c r="A49" s="165" t="s">
        <v>256</v>
      </c>
      <c r="B49" s="166"/>
      <c r="C49" s="79" t="s">
        <v>223</v>
      </c>
      <c r="D49" s="80">
        <f t="shared" si="1"/>
        <v>1731.51</v>
      </c>
      <c r="E49" s="80">
        <v>1731.51</v>
      </c>
      <c r="F49" s="80">
        <v>0</v>
      </c>
      <c r="G49" s="80">
        <v>0</v>
      </c>
      <c r="H49" s="80">
        <v>0</v>
      </c>
      <c r="I49" s="80">
        <v>0</v>
      </c>
      <c r="J49" s="81">
        <v>0</v>
      </c>
    </row>
    <row r="50" spans="1:10" ht="18" customHeight="1">
      <c r="A50" s="148" t="s">
        <v>257</v>
      </c>
      <c r="B50" s="149"/>
      <c r="C50" s="75" t="s">
        <v>224</v>
      </c>
      <c r="D50" s="85">
        <f t="shared" si="1"/>
        <v>83.12</v>
      </c>
      <c r="E50" s="13">
        <v>83.12</v>
      </c>
      <c r="F50" s="13">
        <v>0</v>
      </c>
      <c r="G50" s="13">
        <v>0</v>
      </c>
      <c r="H50" s="13">
        <v>0</v>
      </c>
      <c r="I50" s="13">
        <v>0</v>
      </c>
      <c r="J50" s="16">
        <v>0</v>
      </c>
    </row>
    <row r="51" spans="1:10" ht="18" customHeight="1">
      <c r="A51" s="148" t="s">
        <v>138</v>
      </c>
      <c r="B51" s="149"/>
      <c r="C51" s="75" t="s">
        <v>161</v>
      </c>
      <c r="D51" s="85">
        <f t="shared" si="1"/>
        <v>82.12</v>
      </c>
      <c r="E51" s="13">
        <v>82.12</v>
      </c>
      <c r="F51" s="13">
        <v>0</v>
      </c>
      <c r="G51" s="13">
        <v>0</v>
      </c>
      <c r="H51" s="13">
        <v>0</v>
      </c>
      <c r="I51" s="13">
        <v>0</v>
      </c>
      <c r="J51" s="16">
        <v>0</v>
      </c>
    </row>
    <row r="52" spans="1:10" ht="18" customHeight="1">
      <c r="A52" s="148" t="s">
        <v>139</v>
      </c>
      <c r="B52" s="149"/>
      <c r="C52" s="75" t="s">
        <v>172</v>
      </c>
      <c r="D52" s="85">
        <f t="shared" si="1"/>
        <v>1</v>
      </c>
      <c r="E52" s="13">
        <v>1</v>
      </c>
      <c r="F52" s="13">
        <v>0</v>
      </c>
      <c r="G52" s="13">
        <v>0</v>
      </c>
      <c r="H52" s="13">
        <v>0</v>
      </c>
      <c r="I52" s="13">
        <v>0</v>
      </c>
      <c r="J52" s="16">
        <v>0</v>
      </c>
    </row>
    <row r="53" spans="1:10" ht="18" customHeight="1">
      <c r="A53" s="148" t="s">
        <v>258</v>
      </c>
      <c r="B53" s="149"/>
      <c r="C53" s="75" t="s">
        <v>225</v>
      </c>
      <c r="D53" s="85">
        <f t="shared" si="1"/>
        <v>1648.39</v>
      </c>
      <c r="E53" s="13">
        <v>1648.39</v>
      </c>
      <c r="F53" s="13">
        <v>0</v>
      </c>
      <c r="G53" s="13">
        <v>0</v>
      </c>
      <c r="H53" s="13">
        <v>0</v>
      </c>
      <c r="I53" s="13">
        <v>0</v>
      </c>
      <c r="J53" s="16">
        <v>0</v>
      </c>
    </row>
    <row r="54" spans="1:10" ht="18" customHeight="1">
      <c r="A54" s="148" t="s">
        <v>140</v>
      </c>
      <c r="B54" s="149"/>
      <c r="C54" s="75" t="s">
        <v>154</v>
      </c>
      <c r="D54" s="85">
        <f t="shared" si="1"/>
        <v>43</v>
      </c>
      <c r="E54" s="13">
        <v>43</v>
      </c>
      <c r="F54" s="13">
        <v>0</v>
      </c>
      <c r="G54" s="13">
        <v>0</v>
      </c>
      <c r="H54" s="13">
        <v>0</v>
      </c>
      <c r="I54" s="13">
        <v>0</v>
      </c>
      <c r="J54" s="16">
        <v>0</v>
      </c>
    </row>
    <row r="55" spans="1:10" ht="18" customHeight="1">
      <c r="A55" s="148" t="s">
        <v>141</v>
      </c>
      <c r="B55" s="149"/>
      <c r="C55" s="75" t="s">
        <v>173</v>
      </c>
      <c r="D55" s="85">
        <f t="shared" si="1"/>
        <v>1085</v>
      </c>
      <c r="E55" s="13">
        <v>1085</v>
      </c>
      <c r="F55" s="13">
        <v>0</v>
      </c>
      <c r="G55" s="13">
        <v>0</v>
      </c>
      <c r="H55" s="13">
        <v>0</v>
      </c>
      <c r="I55" s="13">
        <v>0</v>
      </c>
      <c r="J55" s="16">
        <v>0</v>
      </c>
    </row>
    <row r="56" spans="1:10" ht="18" customHeight="1">
      <c r="A56" s="148" t="s">
        <v>142</v>
      </c>
      <c r="B56" s="149"/>
      <c r="C56" s="75" t="s">
        <v>174</v>
      </c>
      <c r="D56" s="85">
        <f t="shared" si="1"/>
        <v>34.6</v>
      </c>
      <c r="E56" s="13">
        <v>34.6</v>
      </c>
      <c r="F56" s="13">
        <v>0</v>
      </c>
      <c r="G56" s="13">
        <v>0</v>
      </c>
      <c r="H56" s="13">
        <v>0</v>
      </c>
      <c r="I56" s="13">
        <v>0</v>
      </c>
      <c r="J56" s="16">
        <v>0</v>
      </c>
    </row>
    <row r="57" spans="1:10" ht="18" customHeight="1">
      <c r="A57" s="148" t="s">
        <v>143</v>
      </c>
      <c r="B57" s="149"/>
      <c r="C57" s="75" t="s">
        <v>175</v>
      </c>
      <c r="D57" s="85">
        <f t="shared" si="1"/>
        <v>80</v>
      </c>
      <c r="E57" s="13">
        <v>80</v>
      </c>
      <c r="F57" s="13">
        <v>0</v>
      </c>
      <c r="G57" s="13">
        <v>0</v>
      </c>
      <c r="H57" s="13">
        <v>0</v>
      </c>
      <c r="I57" s="13">
        <v>0</v>
      </c>
      <c r="J57" s="16">
        <v>0</v>
      </c>
    </row>
    <row r="58" spans="1:10" ht="18" customHeight="1">
      <c r="A58" s="148" t="s">
        <v>144</v>
      </c>
      <c r="B58" s="149"/>
      <c r="C58" s="75" t="s">
        <v>176</v>
      </c>
      <c r="D58" s="85">
        <f t="shared" si="1"/>
        <v>246.77</v>
      </c>
      <c r="E58" s="13">
        <v>246.77</v>
      </c>
      <c r="F58" s="13">
        <v>0</v>
      </c>
      <c r="G58" s="13">
        <v>0</v>
      </c>
      <c r="H58" s="13">
        <v>0</v>
      </c>
      <c r="I58" s="13">
        <v>0</v>
      </c>
      <c r="J58" s="16">
        <v>0</v>
      </c>
    </row>
    <row r="59" spans="1:10" ht="18" customHeight="1">
      <c r="A59" s="148" t="s">
        <v>145</v>
      </c>
      <c r="B59" s="149"/>
      <c r="C59" s="75" t="s">
        <v>177</v>
      </c>
      <c r="D59" s="85">
        <f t="shared" si="1"/>
        <v>0.05</v>
      </c>
      <c r="E59" s="13">
        <v>0.05</v>
      </c>
      <c r="F59" s="13">
        <v>0</v>
      </c>
      <c r="G59" s="13">
        <v>0</v>
      </c>
      <c r="H59" s="13">
        <v>0</v>
      </c>
      <c r="I59" s="13">
        <v>0</v>
      </c>
      <c r="J59" s="16">
        <v>0</v>
      </c>
    </row>
    <row r="60" spans="1:10" ht="18" customHeight="1">
      <c r="A60" s="148" t="s">
        <v>146</v>
      </c>
      <c r="B60" s="149"/>
      <c r="C60" s="75" t="s">
        <v>178</v>
      </c>
      <c r="D60" s="85">
        <f t="shared" si="1"/>
        <v>2</v>
      </c>
      <c r="E60" s="13">
        <v>2</v>
      </c>
      <c r="F60" s="13">
        <v>0</v>
      </c>
      <c r="G60" s="13">
        <v>0</v>
      </c>
      <c r="H60" s="13">
        <v>0</v>
      </c>
      <c r="I60" s="13">
        <v>0</v>
      </c>
      <c r="J60" s="16">
        <v>0</v>
      </c>
    </row>
    <row r="61" spans="1:10" ht="18" customHeight="1">
      <c r="A61" s="148" t="s">
        <v>147</v>
      </c>
      <c r="B61" s="149"/>
      <c r="C61" s="75" t="s">
        <v>179</v>
      </c>
      <c r="D61" s="85">
        <f t="shared" si="1"/>
        <v>156.97</v>
      </c>
      <c r="E61" s="13">
        <v>156.97</v>
      </c>
      <c r="F61" s="13">
        <v>0</v>
      </c>
      <c r="G61" s="13">
        <v>0</v>
      </c>
      <c r="H61" s="13">
        <v>0</v>
      </c>
      <c r="I61" s="13">
        <v>0</v>
      </c>
      <c r="J61" s="16">
        <v>0</v>
      </c>
    </row>
    <row r="62" spans="1:10" s="82" customFormat="1" ht="18" customHeight="1">
      <c r="A62" s="165" t="s">
        <v>259</v>
      </c>
      <c r="B62" s="166"/>
      <c r="C62" s="79" t="s">
        <v>226</v>
      </c>
      <c r="D62" s="80">
        <f t="shared" si="1"/>
        <v>3.57</v>
      </c>
      <c r="E62" s="80">
        <v>0</v>
      </c>
      <c r="F62" s="80">
        <v>0</v>
      </c>
      <c r="G62" s="80">
        <v>0</v>
      </c>
      <c r="H62" s="80">
        <v>0</v>
      </c>
      <c r="I62" s="80">
        <v>0</v>
      </c>
      <c r="J62" s="81">
        <v>3.57</v>
      </c>
    </row>
    <row r="63" spans="1:10" ht="18" customHeight="1">
      <c r="A63" s="148" t="s">
        <v>260</v>
      </c>
      <c r="B63" s="149"/>
      <c r="C63" s="75" t="s">
        <v>227</v>
      </c>
      <c r="D63" s="85">
        <f t="shared" si="1"/>
        <v>3.57</v>
      </c>
      <c r="E63" s="13">
        <v>0</v>
      </c>
      <c r="F63" s="13">
        <v>0</v>
      </c>
      <c r="G63" s="13">
        <v>0</v>
      </c>
      <c r="H63" s="13">
        <v>0</v>
      </c>
      <c r="I63" s="13">
        <v>0</v>
      </c>
      <c r="J63" s="16">
        <v>3.57</v>
      </c>
    </row>
    <row r="64" spans="1:10" ht="18" customHeight="1">
      <c r="A64" s="148" t="s">
        <v>148</v>
      </c>
      <c r="B64" s="149"/>
      <c r="C64" s="75" t="s">
        <v>180</v>
      </c>
      <c r="D64" s="85">
        <f t="shared" si="1"/>
        <v>3.57</v>
      </c>
      <c r="E64" s="13">
        <v>0</v>
      </c>
      <c r="F64" s="13">
        <v>0</v>
      </c>
      <c r="G64" s="13">
        <v>0</v>
      </c>
      <c r="H64" s="13">
        <v>0</v>
      </c>
      <c r="I64" s="13">
        <v>0</v>
      </c>
      <c r="J64" s="16">
        <v>3.57</v>
      </c>
    </row>
    <row r="65" spans="1:10" s="82" customFormat="1" ht="18" customHeight="1">
      <c r="A65" s="165" t="s">
        <v>261</v>
      </c>
      <c r="B65" s="166"/>
      <c r="C65" s="79" t="s">
        <v>228</v>
      </c>
      <c r="D65" s="80">
        <f t="shared" si="1"/>
        <v>12.4</v>
      </c>
      <c r="E65" s="80">
        <v>12.4</v>
      </c>
      <c r="F65" s="80">
        <v>0</v>
      </c>
      <c r="G65" s="80">
        <v>0</v>
      </c>
      <c r="H65" s="80">
        <v>0</v>
      </c>
      <c r="I65" s="80">
        <v>0</v>
      </c>
      <c r="J65" s="81">
        <v>0</v>
      </c>
    </row>
    <row r="66" spans="1:10" ht="18" customHeight="1">
      <c r="A66" s="148" t="s">
        <v>262</v>
      </c>
      <c r="B66" s="149"/>
      <c r="C66" s="75" t="s">
        <v>229</v>
      </c>
      <c r="D66" s="85">
        <f t="shared" si="1"/>
        <v>12.4</v>
      </c>
      <c r="E66" s="13">
        <v>12.4</v>
      </c>
      <c r="F66" s="13">
        <v>0</v>
      </c>
      <c r="G66" s="13">
        <v>0</v>
      </c>
      <c r="H66" s="13">
        <v>0</v>
      </c>
      <c r="I66" s="13">
        <v>0</v>
      </c>
      <c r="J66" s="16">
        <v>0</v>
      </c>
    </row>
    <row r="67" spans="1:10" ht="18" customHeight="1">
      <c r="A67" s="148" t="s">
        <v>149</v>
      </c>
      <c r="B67" s="149"/>
      <c r="C67" s="75" t="s">
        <v>154</v>
      </c>
      <c r="D67" s="85">
        <f t="shared" si="1"/>
        <v>12.4</v>
      </c>
      <c r="E67" s="13">
        <v>12.4</v>
      </c>
      <c r="F67" s="13">
        <v>0</v>
      </c>
      <c r="G67" s="13">
        <v>0</v>
      </c>
      <c r="H67" s="13">
        <v>0</v>
      </c>
      <c r="I67" s="13">
        <v>0</v>
      </c>
      <c r="J67" s="16">
        <v>0</v>
      </c>
    </row>
    <row r="68" spans="1:10" s="82" customFormat="1" ht="18" customHeight="1">
      <c r="A68" s="165" t="s">
        <v>263</v>
      </c>
      <c r="B68" s="166"/>
      <c r="C68" s="79" t="s">
        <v>230</v>
      </c>
      <c r="D68" s="80">
        <f t="shared" si="1"/>
        <v>86.03</v>
      </c>
      <c r="E68" s="80">
        <v>86.03</v>
      </c>
      <c r="F68" s="80">
        <v>0</v>
      </c>
      <c r="G68" s="80">
        <v>0</v>
      </c>
      <c r="H68" s="80">
        <v>0</v>
      </c>
      <c r="I68" s="80">
        <v>0</v>
      </c>
      <c r="J68" s="81">
        <v>0</v>
      </c>
    </row>
    <row r="69" spans="1:10" ht="18" customHeight="1">
      <c r="A69" s="148" t="s">
        <v>264</v>
      </c>
      <c r="B69" s="149"/>
      <c r="C69" s="75" t="s">
        <v>231</v>
      </c>
      <c r="D69" s="85">
        <f t="shared" si="1"/>
        <v>35</v>
      </c>
      <c r="E69" s="13">
        <v>35</v>
      </c>
      <c r="F69" s="13">
        <v>0</v>
      </c>
      <c r="G69" s="13">
        <v>0</v>
      </c>
      <c r="H69" s="13">
        <v>0</v>
      </c>
      <c r="I69" s="13">
        <v>0</v>
      </c>
      <c r="J69" s="16">
        <v>0</v>
      </c>
    </row>
    <row r="70" spans="1:10" ht="18" customHeight="1">
      <c r="A70" s="148" t="s">
        <v>150</v>
      </c>
      <c r="B70" s="149"/>
      <c r="C70" s="75" t="s">
        <v>181</v>
      </c>
      <c r="D70" s="85">
        <f t="shared" si="1"/>
        <v>35</v>
      </c>
      <c r="E70" s="13">
        <v>35</v>
      </c>
      <c r="F70" s="13">
        <v>0</v>
      </c>
      <c r="G70" s="13">
        <v>0</v>
      </c>
      <c r="H70" s="13">
        <v>0</v>
      </c>
      <c r="I70" s="13">
        <v>0</v>
      </c>
      <c r="J70" s="16">
        <v>0</v>
      </c>
    </row>
    <row r="71" spans="1:10" ht="18" customHeight="1">
      <c r="A71" s="148" t="s">
        <v>265</v>
      </c>
      <c r="B71" s="149"/>
      <c r="C71" s="75" t="s">
        <v>232</v>
      </c>
      <c r="D71" s="85">
        <f t="shared" si="1"/>
        <v>51.03</v>
      </c>
      <c r="E71" s="13">
        <v>51.03</v>
      </c>
      <c r="F71" s="13">
        <v>0</v>
      </c>
      <c r="G71" s="13">
        <v>0</v>
      </c>
      <c r="H71" s="13">
        <v>0</v>
      </c>
      <c r="I71" s="13">
        <v>0</v>
      </c>
      <c r="J71" s="16">
        <v>0</v>
      </c>
    </row>
    <row r="72" spans="1:10" ht="18" customHeight="1">
      <c r="A72" s="148" t="s">
        <v>151</v>
      </c>
      <c r="B72" s="149"/>
      <c r="C72" s="75" t="s">
        <v>182</v>
      </c>
      <c r="D72" s="85">
        <f t="shared" si="1"/>
        <v>46.31</v>
      </c>
      <c r="E72" s="13">
        <v>46.31</v>
      </c>
      <c r="F72" s="13">
        <v>0</v>
      </c>
      <c r="G72" s="13">
        <v>0</v>
      </c>
      <c r="H72" s="13">
        <v>0</v>
      </c>
      <c r="I72" s="13">
        <v>0</v>
      </c>
      <c r="J72" s="16">
        <v>0</v>
      </c>
    </row>
    <row r="73" spans="1:10" ht="18" customHeight="1">
      <c r="A73" s="148" t="s">
        <v>152</v>
      </c>
      <c r="B73" s="149"/>
      <c r="C73" s="75" t="s">
        <v>183</v>
      </c>
      <c r="D73" s="85">
        <f t="shared" si="1"/>
        <v>4.72</v>
      </c>
      <c r="E73" s="13">
        <v>4.72</v>
      </c>
      <c r="F73" s="13">
        <v>0</v>
      </c>
      <c r="G73" s="13">
        <v>0</v>
      </c>
      <c r="H73" s="13">
        <v>0</v>
      </c>
      <c r="I73" s="13">
        <v>0</v>
      </c>
      <c r="J73" s="16">
        <v>0</v>
      </c>
    </row>
    <row r="74" spans="1:10" s="82" customFormat="1" ht="18" customHeight="1">
      <c r="A74" s="165" t="s">
        <v>266</v>
      </c>
      <c r="B74" s="166"/>
      <c r="C74" s="79" t="s">
        <v>233</v>
      </c>
      <c r="D74" s="80">
        <f>E74+F74+G74+H74+I74+J74</f>
        <v>624</v>
      </c>
      <c r="E74" s="80">
        <v>30.96</v>
      </c>
      <c r="F74" s="80">
        <v>0</v>
      </c>
      <c r="G74" s="80">
        <v>0</v>
      </c>
      <c r="H74" s="80">
        <v>0</v>
      </c>
      <c r="I74" s="80">
        <v>0</v>
      </c>
      <c r="J74" s="81">
        <v>593.04</v>
      </c>
    </row>
    <row r="75" spans="1:10" ht="18" customHeight="1">
      <c r="A75" s="148" t="s">
        <v>267</v>
      </c>
      <c r="B75" s="149"/>
      <c r="C75" s="75" t="s">
        <v>233</v>
      </c>
      <c r="D75" s="85">
        <f>E75+F75+G75+H75+I75+J75</f>
        <v>624</v>
      </c>
      <c r="E75" s="13">
        <v>30.96</v>
      </c>
      <c r="F75" s="13">
        <v>0</v>
      </c>
      <c r="G75" s="13">
        <v>0</v>
      </c>
      <c r="H75" s="13">
        <v>0</v>
      </c>
      <c r="I75" s="13">
        <v>0</v>
      </c>
      <c r="J75" s="16">
        <v>593.04</v>
      </c>
    </row>
    <row r="76" spans="1:10" ht="18" customHeight="1" thickBot="1">
      <c r="A76" s="148" t="s">
        <v>153</v>
      </c>
      <c r="B76" s="149"/>
      <c r="C76" s="76" t="s">
        <v>184</v>
      </c>
      <c r="D76" s="85">
        <f>E76+F76+G76+H76+I76+J76</f>
        <v>624</v>
      </c>
      <c r="E76" s="13">
        <v>30.96</v>
      </c>
      <c r="F76" s="13">
        <v>0</v>
      </c>
      <c r="G76" s="13">
        <v>0</v>
      </c>
      <c r="H76" s="13">
        <v>0</v>
      </c>
      <c r="I76" s="13">
        <v>0</v>
      </c>
      <c r="J76" s="16">
        <v>593.04</v>
      </c>
    </row>
    <row r="77" spans="1:10" ht="30.75" customHeight="1">
      <c r="A77" s="167" t="s">
        <v>60</v>
      </c>
      <c r="B77" s="132"/>
      <c r="C77" s="133"/>
      <c r="D77" s="133"/>
      <c r="E77" s="133"/>
      <c r="F77" s="133"/>
      <c r="G77" s="133"/>
      <c r="H77" s="133"/>
      <c r="I77" s="133"/>
      <c r="J77" s="133"/>
    </row>
    <row r="78" ht="18" customHeight="1">
      <c r="A78" s="43"/>
    </row>
    <row r="79" ht="18" customHeight="1">
      <c r="A79" s="43"/>
    </row>
  </sheetData>
  <sheetProtection/>
  <mergeCells count="82">
    <mergeCell ref="A68:B68"/>
    <mergeCell ref="A69:B69"/>
    <mergeCell ref="A64:B64"/>
    <mergeCell ref="A65:B65"/>
    <mergeCell ref="A66:B66"/>
    <mergeCell ref="A67:B67"/>
    <mergeCell ref="A70:B70"/>
    <mergeCell ref="A71:B71"/>
    <mergeCell ref="A72:B72"/>
    <mergeCell ref="A74:B74"/>
    <mergeCell ref="A60:B60"/>
    <mergeCell ref="A61:B61"/>
    <mergeCell ref="A62:B62"/>
    <mergeCell ref="A63:B63"/>
    <mergeCell ref="A56:B56"/>
    <mergeCell ref="A57:B57"/>
    <mergeCell ref="A58:B58"/>
    <mergeCell ref="A59:B59"/>
    <mergeCell ref="A52:B52"/>
    <mergeCell ref="A53:B53"/>
    <mergeCell ref="A54:B54"/>
    <mergeCell ref="A55:B55"/>
    <mergeCell ref="A48:B48"/>
    <mergeCell ref="A49:B49"/>
    <mergeCell ref="A50:B50"/>
    <mergeCell ref="A51:B51"/>
    <mergeCell ref="A44:B44"/>
    <mergeCell ref="A45:B45"/>
    <mergeCell ref="A46:B46"/>
    <mergeCell ref="A47:B47"/>
    <mergeCell ref="A38:B38"/>
    <mergeCell ref="A41:B41"/>
    <mergeCell ref="A42:B42"/>
    <mergeCell ref="A43:B43"/>
    <mergeCell ref="A40:B40"/>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77:J77"/>
    <mergeCell ref="C5:C6"/>
    <mergeCell ref="D4:D6"/>
    <mergeCell ref="E4:E6"/>
    <mergeCell ref="F4:F6"/>
    <mergeCell ref="G4:G6"/>
    <mergeCell ref="A73:B73"/>
    <mergeCell ref="A9:B9"/>
    <mergeCell ref="A10:B10"/>
    <mergeCell ref="A11:B11"/>
    <mergeCell ref="A1:J1"/>
    <mergeCell ref="A4:C4"/>
    <mergeCell ref="A7:C7"/>
    <mergeCell ref="A8:C8"/>
    <mergeCell ref="H4:H6"/>
    <mergeCell ref="I4:I6"/>
    <mergeCell ref="J4:J6"/>
    <mergeCell ref="A5:B6"/>
    <mergeCell ref="A75:B75"/>
    <mergeCell ref="A76:B76"/>
    <mergeCell ref="A39:B39"/>
    <mergeCell ref="A15:B15"/>
    <mergeCell ref="A16:B16"/>
    <mergeCell ref="A17:B17"/>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scale="80"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8"/>
  <sheetViews>
    <sheetView zoomScaleSheetLayoutView="100" zoomScalePageLayoutView="0" workbookViewId="0" topLeftCell="A1">
      <selection activeCell="A1" sqref="A1:J1"/>
    </sheetView>
  </sheetViews>
  <sheetFormatPr defaultColWidth="9.00390625" defaultRowHeight="22.5" customHeight="1"/>
  <cols>
    <col min="1" max="3" width="3.375" style="103" customWidth="1"/>
    <col min="4" max="4" width="51.00390625" style="109" customWidth="1"/>
    <col min="5" max="10" width="16.00390625" style="103" customWidth="1"/>
    <col min="11" max="11" width="9.00390625" style="103" customWidth="1"/>
    <col min="12" max="12" width="12.625" style="103" customWidth="1"/>
    <col min="13" max="16384" width="9.00390625" style="103" customWidth="1"/>
  </cols>
  <sheetData>
    <row r="1" spans="1:10" ht="36.75" customHeight="1">
      <c r="A1" s="129" t="s">
        <v>343</v>
      </c>
      <c r="B1" s="129"/>
      <c r="C1" s="129"/>
      <c r="D1" s="129"/>
      <c r="E1" s="129"/>
      <c r="F1" s="129"/>
      <c r="G1" s="129"/>
      <c r="H1" s="129"/>
      <c r="I1" s="129"/>
      <c r="J1" s="129"/>
    </row>
    <row r="2" spans="1:10" ht="22.5" customHeight="1">
      <c r="A2" s="104"/>
      <c r="B2" s="104"/>
      <c r="C2" s="104"/>
      <c r="D2" s="105"/>
      <c r="E2" s="104"/>
      <c r="F2" s="104"/>
      <c r="G2" s="104"/>
      <c r="H2" s="104"/>
      <c r="I2" s="104"/>
      <c r="J2" s="106" t="s">
        <v>61</v>
      </c>
    </row>
    <row r="3" spans="1:10" ht="22.5" customHeight="1">
      <c r="A3" s="107" t="s">
        <v>118</v>
      </c>
      <c r="B3" s="107"/>
      <c r="C3" s="104"/>
      <c r="D3" s="105"/>
      <c r="E3" s="104"/>
      <c r="F3" s="104"/>
      <c r="G3" s="108"/>
      <c r="H3" s="104"/>
      <c r="I3" s="104"/>
      <c r="J3" s="106" t="s">
        <v>1</v>
      </c>
    </row>
    <row r="4" spans="1:10" s="109" customFormat="1" ht="22.5" customHeight="1">
      <c r="A4" s="130" t="s">
        <v>4</v>
      </c>
      <c r="B4" s="131"/>
      <c r="C4" s="126"/>
      <c r="D4" s="126"/>
      <c r="E4" s="189" t="s">
        <v>39</v>
      </c>
      <c r="F4" s="189" t="s">
        <v>62</v>
      </c>
      <c r="G4" s="189" t="s">
        <v>63</v>
      </c>
      <c r="H4" s="189" t="s">
        <v>64</v>
      </c>
      <c r="I4" s="175" t="s">
        <v>65</v>
      </c>
      <c r="J4" s="178" t="s">
        <v>66</v>
      </c>
    </row>
    <row r="5" spans="1:10" s="109" customFormat="1" ht="22.5" customHeight="1">
      <c r="A5" s="181" t="s">
        <v>52</v>
      </c>
      <c r="B5" s="182"/>
      <c r="C5" s="182"/>
      <c r="D5" s="188" t="s">
        <v>53</v>
      </c>
      <c r="E5" s="176"/>
      <c r="F5" s="176"/>
      <c r="G5" s="176"/>
      <c r="H5" s="176"/>
      <c r="I5" s="176"/>
      <c r="J5" s="179"/>
    </row>
    <row r="6" spans="1:10" s="109" customFormat="1" ht="22.5" customHeight="1">
      <c r="A6" s="183"/>
      <c r="B6" s="184"/>
      <c r="C6" s="184"/>
      <c r="D6" s="177"/>
      <c r="E6" s="177"/>
      <c r="F6" s="177"/>
      <c r="G6" s="177"/>
      <c r="H6" s="177"/>
      <c r="I6" s="177"/>
      <c r="J6" s="180"/>
    </row>
    <row r="7" spans="1:10" s="113" customFormat="1" ht="22.5" customHeight="1">
      <c r="A7" s="127" t="s">
        <v>54</v>
      </c>
      <c r="B7" s="168"/>
      <c r="C7" s="169"/>
      <c r="D7" s="170"/>
      <c r="E7" s="110" t="s">
        <v>8</v>
      </c>
      <c r="F7" s="110" t="s">
        <v>9</v>
      </c>
      <c r="G7" s="110" t="s">
        <v>55</v>
      </c>
      <c r="H7" s="111" t="s">
        <v>56</v>
      </c>
      <c r="I7" s="111" t="s">
        <v>57</v>
      </c>
      <c r="J7" s="112" t="s">
        <v>58</v>
      </c>
    </row>
    <row r="8" spans="1:10" ht="22.5" customHeight="1">
      <c r="A8" s="171" t="s">
        <v>44</v>
      </c>
      <c r="B8" s="172"/>
      <c r="C8" s="173"/>
      <c r="D8" s="174"/>
      <c r="E8" s="114">
        <f aca="true" t="shared" si="0" ref="E8:J8">E9+E12+E15+E20+E23+E28+E49+E62+E65+E68+E74</f>
        <v>6616.26</v>
      </c>
      <c r="F8" s="114">
        <f t="shared" si="0"/>
        <v>943.7800000000001</v>
      </c>
      <c r="G8" s="114">
        <f t="shared" si="0"/>
        <v>5672.48</v>
      </c>
      <c r="H8" s="114">
        <f t="shared" si="0"/>
        <v>0</v>
      </c>
      <c r="I8" s="114">
        <f t="shared" si="0"/>
        <v>0</v>
      </c>
      <c r="J8" s="114">
        <f t="shared" si="0"/>
        <v>0</v>
      </c>
    </row>
    <row r="9" spans="1:10" s="118" customFormat="1" ht="22.5" customHeight="1">
      <c r="A9" s="185" t="s">
        <v>234</v>
      </c>
      <c r="B9" s="186" t="s">
        <v>235</v>
      </c>
      <c r="C9" s="186" t="s">
        <v>235</v>
      </c>
      <c r="D9" s="115" t="s">
        <v>202</v>
      </c>
      <c r="E9" s="116">
        <f>F9+G9+H9+I9+J9</f>
        <v>10</v>
      </c>
      <c r="F9" s="116">
        <v>0</v>
      </c>
      <c r="G9" s="116">
        <v>10</v>
      </c>
      <c r="H9" s="116">
        <v>0</v>
      </c>
      <c r="I9" s="116">
        <v>0</v>
      </c>
      <c r="J9" s="117">
        <v>0</v>
      </c>
    </row>
    <row r="10" spans="1:10" ht="22.5" customHeight="1">
      <c r="A10" s="190" t="s">
        <v>236</v>
      </c>
      <c r="B10" s="191" t="s">
        <v>235</v>
      </c>
      <c r="C10" s="191" t="s">
        <v>235</v>
      </c>
      <c r="D10" s="119" t="s">
        <v>203</v>
      </c>
      <c r="E10" s="120">
        <f aca="true" t="shared" si="1" ref="E10:E73">F10+G10+H10+I10+J10</f>
        <v>10</v>
      </c>
      <c r="F10" s="120">
        <v>0</v>
      </c>
      <c r="G10" s="120">
        <v>10</v>
      </c>
      <c r="H10" s="120">
        <v>0</v>
      </c>
      <c r="I10" s="120">
        <v>0</v>
      </c>
      <c r="J10" s="121">
        <v>0</v>
      </c>
    </row>
    <row r="11" spans="1:10" ht="22.5" customHeight="1">
      <c r="A11" s="190" t="s">
        <v>119</v>
      </c>
      <c r="B11" s="191" t="s">
        <v>235</v>
      </c>
      <c r="C11" s="191" t="s">
        <v>235</v>
      </c>
      <c r="D11" s="119" t="s">
        <v>154</v>
      </c>
      <c r="E11" s="120">
        <f t="shared" si="1"/>
        <v>10</v>
      </c>
      <c r="F11" s="120">
        <v>0</v>
      </c>
      <c r="G11" s="120">
        <v>10</v>
      </c>
      <c r="H11" s="120">
        <v>0</v>
      </c>
      <c r="I11" s="120">
        <v>0</v>
      </c>
      <c r="J11" s="121">
        <v>0</v>
      </c>
    </row>
    <row r="12" spans="1:10" s="118" customFormat="1" ht="22.5" customHeight="1">
      <c r="A12" s="185" t="s">
        <v>237</v>
      </c>
      <c r="B12" s="186" t="s">
        <v>235</v>
      </c>
      <c r="C12" s="186" t="s">
        <v>235</v>
      </c>
      <c r="D12" s="115" t="s">
        <v>204</v>
      </c>
      <c r="E12" s="116">
        <f t="shared" si="1"/>
        <v>12.53</v>
      </c>
      <c r="F12" s="116">
        <v>0</v>
      </c>
      <c r="G12" s="116">
        <v>12.53</v>
      </c>
      <c r="H12" s="116">
        <v>0</v>
      </c>
      <c r="I12" s="116">
        <v>0</v>
      </c>
      <c r="J12" s="117">
        <v>0</v>
      </c>
    </row>
    <row r="13" spans="1:10" ht="22.5" customHeight="1">
      <c r="A13" s="190" t="s">
        <v>238</v>
      </c>
      <c r="B13" s="191" t="s">
        <v>235</v>
      </c>
      <c r="C13" s="191" t="s">
        <v>235</v>
      </c>
      <c r="D13" s="119" t="s">
        <v>205</v>
      </c>
      <c r="E13" s="120">
        <f t="shared" si="1"/>
        <v>12.53</v>
      </c>
      <c r="F13" s="120">
        <v>0</v>
      </c>
      <c r="G13" s="120">
        <v>12.53</v>
      </c>
      <c r="H13" s="120">
        <v>0</v>
      </c>
      <c r="I13" s="120">
        <v>0</v>
      </c>
      <c r="J13" s="121">
        <v>0</v>
      </c>
    </row>
    <row r="14" spans="1:10" ht="22.5" customHeight="1">
      <c r="A14" s="190" t="s">
        <v>120</v>
      </c>
      <c r="B14" s="191" t="s">
        <v>235</v>
      </c>
      <c r="C14" s="191" t="s">
        <v>235</v>
      </c>
      <c r="D14" s="119" t="s">
        <v>155</v>
      </c>
      <c r="E14" s="120">
        <f t="shared" si="1"/>
        <v>12.53</v>
      </c>
      <c r="F14" s="120">
        <v>0</v>
      </c>
      <c r="G14" s="120">
        <v>12.53</v>
      </c>
      <c r="H14" s="120">
        <v>0</v>
      </c>
      <c r="I14" s="120">
        <v>0</v>
      </c>
      <c r="J14" s="121">
        <v>0</v>
      </c>
    </row>
    <row r="15" spans="1:10" s="118" customFormat="1" ht="22.5" customHeight="1">
      <c r="A15" s="185" t="s">
        <v>239</v>
      </c>
      <c r="B15" s="186" t="s">
        <v>235</v>
      </c>
      <c r="C15" s="186" t="s">
        <v>235</v>
      </c>
      <c r="D15" s="115" t="s">
        <v>206</v>
      </c>
      <c r="E15" s="116">
        <f t="shared" si="1"/>
        <v>71.99</v>
      </c>
      <c r="F15" s="116">
        <v>71.86</v>
      </c>
      <c r="G15" s="116">
        <v>0.13</v>
      </c>
      <c r="H15" s="116">
        <v>0</v>
      </c>
      <c r="I15" s="116">
        <v>0</v>
      </c>
      <c r="J15" s="117">
        <v>0</v>
      </c>
    </row>
    <row r="16" spans="1:10" ht="22.5" customHeight="1">
      <c r="A16" s="190" t="s">
        <v>240</v>
      </c>
      <c r="B16" s="191" t="s">
        <v>235</v>
      </c>
      <c r="C16" s="191" t="s">
        <v>235</v>
      </c>
      <c r="D16" s="119" t="s">
        <v>207</v>
      </c>
      <c r="E16" s="120">
        <f t="shared" si="1"/>
        <v>71.86</v>
      </c>
      <c r="F16" s="120">
        <v>71.86</v>
      </c>
      <c r="G16" s="120">
        <v>0</v>
      </c>
      <c r="H16" s="120">
        <v>0</v>
      </c>
      <c r="I16" s="120">
        <v>0</v>
      </c>
      <c r="J16" s="121">
        <v>0</v>
      </c>
    </row>
    <row r="17" spans="1:10" ht="22.5" customHeight="1">
      <c r="A17" s="190" t="s">
        <v>121</v>
      </c>
      <c r="B17" s="191" t="s">
        <v>235</v>
      </c>
      <c r="C17" s="191" t="s">
        <v>235</v>
      </c>
      <c r="D17" s="119" t="s">
        <v>156</v>
      </c>
      <c r="E17" s="120">
        <f t="shared" si="1"/>
        <v>71.86</v>
      </c>
      <c r="F17" s="120">
        <v>71.86</v>
      </c>
      <c r="G17" s="120">
        <v>0</v>
      </c>
      <c r="H17" s="120">
        <v>0</v>
      </c>
      <c r="I17" s="120">
        <v>0</v>
      </c>
      <c r="J17" s="121">
        <v>0</v>
      </c>
    </row>
    <row r="18" spans="1:10" ht="22.5" customHeight="1">
      <c r="A18" s="190" t="s">
        <v>241</v>
      </c>
      <c r="B18" s="191" t="s">
        <v>235</v>
      </c>
      <c r="C18" s="191" t="s">
        <v>235</v>
      </c>
      <c r="D18" s="119" t="s">
        <v>208</v>
      </c>
      <c r="E18" s="120">
        <f t="shared" si="1"/>
        <v>0.13</v>
      </c>
      <c r="F18" s="120">
        <v>0</v>
      </c>
      <c r="G18" s="120">
        <v>0.13</v>
      </c>
      <c r="H18" s="120">
        <v>0</v>
      </c>
      <c r="I18" s="120">
        <v>0</v>
      </c>
      <c r="J18" s="121">
        <v>0</v>
      </c>
    </row>
    <row r="19" spans="1:10" ht="22.5" customHeight="1">
      <c r="A19" s="190" t="s">
        <v>122</v>
      </c>
      <c r="B19" s="191" t="s">
        <v>235</v>
      </c>
      <c r="C19" s="191" t="s">
        <v>235</v>
      </c>
      <c r="D19" s="119" t="s">
        <v>157</v>
      </c>
      <c r="E19" s="120">
        <f t="shared" si="1"/>
        <v>0.13</v>
      </c>
      <c r="F19" s="120">
        <v>0</v>
      </c>
      <c r="G19" s="120">
        <v>0.13</v>
      </c>
      <c r="H19" s="120">
        <v>0</v>
      </c>
      <c r="I19" s="120">
        <v>0</v>
      </c>
      <c r="J19" s="121">
        <v>0</v>
      </c>
    </row>
    <row r="20" spans="1:10" s="118" customFormat="1" ht="22.5" customHeight="1">
      <c r="A20" s="185" t="s">
        <v>242</v>
      </c>
      <c r="B20" s="186" t="s">
        <v>235</v>
      </c>
      <c r="C20" s="186" t="s">
        <v>235</v>
      </c>
      <c r="D20" s="115" t="s">
        <v>209</v>
      </c>
      <c r="E20" s="116">
        <f t="shared" si="1"/>
        <v>32.49</v>
      </c>
      <c r="F20" s="116">
        <v>32.49</v>
      </c>
      <c r="G20" s="116">
        <v>0</v>
      </c>
      <c r="H20" s="116">
        <v>0</v>
      </c>
      <c r="I20" s="116">
        <v>0</v>
      </c>
      <c r="J20" s="117">
        <v>0</v>
      </c>
    </row>
    <row r="21" spans="1:10" ht="22.5" customHeight="1">
      <c r="A21" s="190" t="s">
        <v>243</v>
      </c>
      <c r="B21" s="191" t="s">
        <v>235</v>
      </c>
      <c r="C21" s="191" t="s">
        <v>235</v>
      </c>
      <c r="D21" s="119" t="s">
        <v>210</v>
      </c>
      <c r="E21" s="120">
        <f t="shared" si="1"/>
        <v>32.49</v>
      </c>
      <c r="F21" s="120">
        <v>32.49</v>
      </c>
      <c r="G21" s="120">
        <v>0</v>
      </c>
      <c r="H21" s="120">
        <v>0</v>
      </c>
      <c r="I21" s="120">
        <v>0</v>
      </c>
      <c r="J21" s="121">
        <v>0</v>
      </c>
    </row>
    <row r="22" spans="1:10" ht="22.5" customHeight="1">
      <c r="A22" s="190" t="s">
        <v>123</v>
      </c>
      <c r="B22" s="191" t="s">
        <v>235</v>
      </c>
      <c r="C22" s="191" t="s">
        <v>235</v>
      </c>
      <c r="D22" s="119" t="s">
        <v>158</v>
      </c>
      <c r="E22" s="120">
        <f t="shared" si="1"/>
        <v>32.49</v>
      </c>
      <c r="F22" s="120">
        <v>32.49</v>
      </c>
      <c r="G22" s="120">
        <v>0</v>
      </c>
      <c r="H22" s="120">
        <v>0</v>
      </c>
      <c r="I22" s="120">
        <v>0</v>
      </c>
      <c r="J22" s="121">
        <v>0</v>
      </c>
    </row>
    <row r="23" spans="1:10" s="118" customFormat="1" ht="22.5" customHeight="1">
      <c r="A23" s="185" t="s">
        <v>244</v>
      </c>
      <c r="B23" s="186" t="s">
        <v>235</v>
      </c>
      <c r="C23" s="186" t="s">
        <v>235</v>
      </c>
      <c r="D23" s="115" t="s">
        <v>211</v>
      </c>
      <c r="E23" s="120">
        <f t="shared" si="1"/>
        <v>4.6</v>
      </c>
      <c r="F23" s="116">
        <v>0</v>
      </c>
      <c r="G23" s="116">
        <v>4.6</v>
      </c>
      <c r="H23" s="116">
        <v>0</v>
      </c>
      <c r="I23" s="116">
        <v>0</v>
      </c>
      <c r="J23" s="117">
        <v>0</v>
      </c>
    </row>
    <row r="24" spans="1:10" ht="22.5" customHeight="1">
      <c r="A24" s="190" t="s">
        <v>245</v>
      </c>
      <c r="B24" s="191" t="s">
        <v>235</v>
      </c>
      <c r="C24" s="191" t="s">
        <v>235</v>
      </c>
      <c r="D24" s="119" t="s">
        <v>212</v>
      </c>
      <c r="E24" s="120">
        <f t="shared" si="1"/>
        <v>1.8</v>
      </c>
      <c r="F24" s="120">
        <v>0</v>
      </c>
      <c r="G24" s="120">
        <v>1.8</v>
      </c>
      <c r="H24" s="120">
        <v>0</v>
      </c>
      <c r="I24" s="120">
        <v>0</v>
      </c>
      <c r="J24" s="121">
        <v>0</v>
      </c>
    </row>
    <row r="25" spans="1:10" ht="22.5" customHeight="1">
      <c r="A25" s="190" t="s">
        <v>124</v>
      </c>
      <c r="B25" s="191" t="s">
        <v>235</v>
      </c>
      <c r="C25" s="191" t="s">
        <v>235</v>
      </c>
      <c r="D25" s="119" t="s">
        <v>159</v>
      </c>
      <c r="E25" s="120">
        <f t="shared" si="1"/>
        <v>1.8</v>
      </c>
      <c r="F25" s="120">
        <v>0</v>
      </c>
      <c r="G25" s="120">
        <v>1.8</v>
      </c>
      <c r="H25" s="120">
        <v>0</v>
      </c>
      <c r="I25" s="120">
        <v>0</v>
      </c>
      <c r="J25" s="121">
        <v>0</v>
      </c>
    </row>
    <row r="26" spans="1:10" ht="22.5" customHeight="1">
      <c r="A26" s="190" t="s">
        <v>246</v>
      </c>
      <c r="B26" s="191" t="s">
        <v>235</v>
      </c>
      <c r="C26" s="191" t="s">
        <v>235</v>
      </c>
      <c r="D26" s="119" t="s">
        <v>213</v>
      </c>
      <c r="E26" s="120">
        <f t="shared" si="1"/>
        <v>2.8</v>
      </c>
      <c r="F26" s="120">
        <v>0</v>
      </c>
      <c r="G26" s="120">
        <v>2.8</v>
      </c>
      <c r="H26" s="120">
        <v>0</v>
      </c>
      <c r="I26" s="120">
        <v>0</v>
      </c>
      <c r="J26" s="121">
        <v>0</v>
      </c>
    </row>
    <row r="27" spans="1:10" ht="22.5" customHeight="1">
      <c r="A27" s="190" t="s">
        <v>125</v>
      </c>
      <c r="B27" s="191" t="s">
        <v>235</v>
      </c>
      <c r="C27" s="191" t="s">
        <v>235</v>
      </c>
      <c r="D27" s="119" t="s">
        <v>160</v>
      </c>
      <c r="E27" s="120">
        <f t="shared" si="1"/>
        <v>2.8</v>
      </c>
      <c r="F27" s="120">
        <v>0</v>
      </c>
      <c r="G27" s="120">
        <v>2.8</v>
      </c>
      <c r="H27" s="120">
        <v>0</v>
      </c>
      <c r="I27" s="120">
        <v>0</v>
      </c>
      <c r="J27" s="121">
        <v>0</v>
      </c>
    </row>
    <row r="28" spans="1:10" s="118" customFormat="1" ht="22.5" customHeight="1">
      <c r="A28" s="185" t="s">
        <v>247</v>
      </c>
      <c r="B28" s="186" t="s">
        <v>235</v>
      </c>
      <c r="C28" s="186" t="s">
        <v>235</v>
      </c>
      <c r="D28" s="115" t="s">
        <v>214</v>
      </c>
      <c r="E28" s="116">
        <f t="shared" si="1"/>
        <v>3976.98</v>
      </c>
      <c r="F28" s="116">
        <v>695.94</v>
      </c>
      <c r="G28" s="116">
        <v>3281.04</v>
      </c>
      <c r="H28" s="116">
        <v>0</v>
      </c>
      <c r="I28" s="116">
        <v>0</v>
      </c>
      <c r="J28" s="117">
        <v>0</v>
      </c>
    </row>
    <row r="29" spans="1:10" ht="22.5" customHeight="1">
      <c r="A29" s="190" t="s">
        <v>248</v>
      </c>
      <c r="B29" s="191" t="s">
        <v>235</v>
      </c>
      <c r="C29" s="191" t="s">
        <v>235</v>
      </c>
      <c r="D29" s="119" t="s">
        <v>215</v>
      </c>
      <c r="E29" s="120">
        <v>642.07</v>
      </c>
      <c r="F29" s="120">
        <v>534.25</v>
      </c>
      <c r="G29" s="120">
        <v>107.82</v>
      </c>
      <c r="H29" s="120">
        <v>0</v>
      </c>
      <c r="I29" s="120">
        <v>0</v>
      </c>
      <c r="J29" s="121">
        <v>0</v>
      </c>
    </row>
    <row r="30" spans="1:10" ht="22.5" customHeight="1">
      <c r="A30" s="190" t="s">
        <v>126</v>
      </c>
      <c r="B30" s="191" t="s">
        <v>235</v>
      </c>
      <c r="C30" s="191" t="s">
        <v>235</v>
      </c>
      <c r="D30" s="119" t="s">
        <v>161</v>
      </c>
      <c r="E30" s="120">
        <f t="shared" si="1"/>
        <v>516.92</v>
      </c>
      <c r="F30" s="120">
        <v>516.92</v>
      </c>
      <c r="G30" s="120">
        <v>0</v>
      </c>
      <c r="H30" s="120">
        <v>0</v>
      </c>
      <c r="I30" s="120">
        <v>0</v>
      </c>
      <c r="J30" s="121">
        <v>0</v>
      </c>
    </row>
    <row r="31" spans="1:10" ht="22.5" customHeight="1">
      <c r="A31" s="190" t="s">
        <v>127</v>
      </c>
      <c r="B31" s="191" t="s">
        <v>235</v>
      </c>
      <c r="C31" s="191" t="s">
        <v>235</v>
      </c>
      <c r="D31" s="119" t="s">
        <v>154</v>
      </c>
      <c r="E31" s="120">
        <f t="shared" si="1"/>
        <v>18.25</v>
      </c>
      <c r="F31" s="120">
        <v>0</v>
      </c>
      <c r="G31" s="120">
        <v>18.25</v>
      </c>
      <c r="H31" s="120">
        <v>0</v>
      </c>
      <c r="I31" s="120">
        <v>0</v>
      </c>
      <c r="J31" s="121">
        <v>0</v>
      </c>
    </row>
    <row r="32" spans="1:10" ht="22.5" customHeight="1">
      <c r="A32" s="190" t="s">
        <v>128</v>
      </c>
      <c r="B32" s="191" t="s">
        <v>235</v>
      </c>
      <c r="C32" s="191" t="s">
        <v>235</v>
      </c>
      <c r="D32" s="119" t="s">
        <v>162</v>
      </c>
      <c r="E32" s="120">
        <f t="shared" si="1"/>
        <v>22.11</v>
      </c>
      <c r="F32" s="120">
        <v>0</v>
      </c>
      <c r="G32" s="120">
        <v>22.11</v>
      </c>
      <c r="H32" s="120">
        <v>0</v>
      </c>
      <c r="I32" s="120">
        <v>0</v>
      </c>
      <c r="J32" s="121">
        <v>0</v>
      </c>
    </row>
    <row r="33" spans="1:10" ht="22.5" customHeight="1">
      <c r="A33" s="190" t="s">
        <v>129</v>
      </c>
      <c r="B33" s="191" t="s">
        <v>235</v>
      </c>
      <c r="C33" s="191" t="s">
        <v>235</v>
      </c>
      <c r="D33" s="119" t="s">
        <v>163</v>
      </c>
      <c r="E33" s="120">
        <f t="shared" si="1"/>
        <v>84.78999999999999</v>
      </c>
      <c r="F33" s="120">
        <v>17.33</v>
      </c>
      <c r="G33" s="120">
        <v>67.46</v>
      </c>
      <c r="H33" s="120">
        <v>0</v>
      </c>
      <c r="I33" s="120">
        <v>0</v>
      </c>
      <c r="J33" s="121">
        <v>0</v>
      </c>
    </row>
    <row r="34" spans="1:10" ht="22.5" customHeight="1">
      <c r="A34" s="190" t="s">
        <v>249</v>
      </c>
      <c r="B34" s="191" t="s">
        <v>235</v>
      </c>
      <c r="C34" s="191" t="s">
        <v>235</v>
      </c>
      <c r="D34" s="119" t="s">
        <v>216</v>
      </c>
      <c r="E34" s="120">
        <f t="shared" si="1"/>
        <v>314.23</v>
      </c>
      <c r="F34" s="120">
        <v>0</v>
      </c>
      <c r="G34" s="120">
        <v>314.23</v>
      </c>
      <c r="H34" s="120">
        <v>0</v>
      </c>
      <c r="I34" s="120">
        <v>0</v>
      </c>
      <c r="J34" s="121">
        <v>0</v>
      </c>
    </row>
    <row r="35" spans="1:10" ht="22.5" customHeight="1">
      <c r="A35" s="190" t="s">
        <v>130</v>
      </c>
      <c r="B35" s="191" t="s">
        <v>235</v>
      </c>
      <c r="C35" s="191" t="s">
        <v>235</v>
      </c>
      <c r="D35" s="119" t="s">
        <v>164</v>
      </c>
      <c r="E35" s="120">
        <f t="shared" si="1"/>
        <v>314.23</v>
      </c>
      <c r="F35" s="120">
        <v>0</v>
      </c>
      <c r="G35" s="120">
        <v>314.23</v>
      </c>
      <c r="H35" s="120">
        <v>0</v>
      </c>
      <c r="I35" s="120">
        <v>0</v>
      </c>
      <c r="J35" s="121">
        <v>0</v>
      </c>
    </row>
    <row r="36" spans="1:10" ht="22.5" customHeight="1">
      <c r="A36" s="190" t="s">
        <v>250</v>
      </c>
      <c r="B36" s="191" t="s">
        <v>235</v>
      </c>
      <c r="C36" s="191" t="s">
        <v>235</v>
      </c>
      <c r="D36" s="119" t="s">
        <v>217</v>
      </c>
      <c r="E36" s="120">
        <f t="shared" si="1"/>
        <v>1247.74</v>
      </c>
      <c r="F36" s="120">
        <v>0</v>
      </c>
      <c r="G36" s="120">
        <v>1247.74</v>
      </c>
      <c r="H36" s="120">
        <v>0</v>
      </c>
      <c r="I36" s="120">
        <v>0</v>
      </c>
      <c r="J36" s="121">
        <v>0</v>
      </c>
    </row>
    <row r="37" spans="1:10" ht="22.5" customHeight="1">
      <c r="A37" s="190" t="s">
        <v>131</v>
      </c>
      <c r="B37" s="191" t="s">
        <v>235</v>
      </c>
      <c r="C37" s="191" t="s">
        <v>235</v>
      </c>
      <c r="D37" s="119" t="s">
        <v>165</v>
      </c>
      <c r="E37" s="120">
        <f t="shared" si="1"/>
        <v>1227.74</v>
      </c>
      <c r="F37" s="120">
        <v>0</v>
      </c>
      <c r="G37" s="120">
        <v>1227.74</v>
      </c>
      <c r="H37" s="120">
        <v>0</v>
      </c>
      <c r="I37" s="120">
        <v>0</v>
      </c>
      <c r="J37" s="121">
        <v>0</v>
      </c>
    </row>
    <row r="38" spans="1:10" ht="22.5" customHeight="1">
      <c r="A38" s="190" t="s">
        <v>132</v>
      </c>
      <c r="B38" s="191" t="s">
        <v>235</v>
      </c>
      <c r="C38" s="191" t="s">
        <v>235</v>
      </c>
      <c r="D38" s="119" t="s">
        <v>166</v>
      </c>
      <c r="E38" s="120">
        <f t="shared" si="1"/>
        <v>20</v>
      </c>
      <c r="F38" s="120">
        <v>0</v>
      </c>
      <c r="G38" s="120">
        <v>20</v>
      </c>
      <c r="H38" s="120">
        <v>0</v>
      </c>
      <c r="I38" s="120">
        <v>0</v>
      </c>
      <c r="J38" s="121">
        <v>0</v>
      </c>
    </row>
    <row r="39" spans="1:10" ht="22.5" customHeight="1">
      <c r="A39" s="190" t="s">
        <v>251</v>
      </c>
      <c r="B39" s="191" t="s">
        <v>235</v>
      </c>
      <c r="C39" s="191" t="s">
        <v>235</v>
      </c>
      <c r="D39" s="119" t="s">
        <v>218</v>
      </c>
      <c r="E39" s="120">
        <f t="shared" si="1"/>
        <v>980.81</v>
      </c>
      <c r="F39" s="120">
        <v>0</v>
      </c>
      <c r="G39" s="120">
        <v>980.81</v>
      </c>
      <c r="H39" s="120">
        <v>0</v>
      </c>
      <c r="I39" s="120">
        <v>0</v>
      </c>
      <c r="J39" s="121">
        <v>0</v>
      </c>
    </row>
    <row r="40" spans="1:10" ht="22.5" customHeight="1">
      <c r="A40" s="190" t="s">
        <v>133</v>
      </c>
      <c r="B40" s="191" t="s">
        <v>235</v>
      </c>
      <c r="C40" s="191" t="s">
        <v>235</v>
      </c>
      <c r="D40" s="119" t="s">
        <v>167</v>
      </c>
      <c r="E40" s="120">
        <f t="shared" si="1"/>
        <v>980.81</v>
      </c>
      <c r="F40" s="120">
        <v>0</v>
      </c>
      <c r="G40" s="120">
        <v>980.81</v>
      </c>
      <c r="H40" s="120">
        <v>0</v>
      </c>
      <c r="I40" s="120">
        <v>0</v>
      </c>
      <c r="J40" s="121">
        <v>0</v>
      </c>
    </row>
    <row r="41" spans="1:10" ht="22.5" customHeight="1">
      <c r="A41" s="190" t="s">
        <v>252</v>
      </c>
      <c r="B41" s="191" t="s">
        <v>235</v>
      </c>
      <c r="C41" s="191" t="s">
        <v>235</v>
      </c>
      <c r="D41" s="119" t="s">
        <v>219</v>
      </c>
      <c r="E41" s="120">
        <f t="shared" si="1"/>
        <v>131.97</v>
      </c>
      <c r="F41" s="120">
        <v>130.32</v>
      </c>
      <c r="G41" s="120">
        <v>1.65</v>
      </c>
      <c r="H41" s="120">
        <v>0</v>
      </c>
      <c r="I41" s="120">
        <v>0</v>
      </c>
      <c r="J41" s="121">
        <v>0</v>
      </c>
    </row>
    <row r="42" spans="1:10" ht="22.5" customHeight="1">
      <c r="A42" s="190" t="s">
        <v>134</v>
      </c>
      <c r="B42" s="191" t="s">
        <v>235</v>
      </c>
      <c r="C42" s="191" t="s">
        <v>235</v>
      </c>
      <c r="D42" s="119" t="s">
        <v>168</v>
      </c>
      <c r="E42" s="120">
        <f t="shared" si="1"/>
        <v>131.97</v>
      </c>
      <c r="F42" s="120">
        <v>130.32</v>
      </c>
      <c r="G42" s="120">
        <v>1.65</v>
      </c>
      <c r="H42" s="120">
        <v>0</v>
      </c>
      <c r="I42" s="120">
        <v>0</v>
      </c>
      <c r="J42" s="121">
        <v>0</v>
      </c>
    </row>
    <row r="43" spans="1:10" ht="22.5" customHeight="1">
      <c r="A43" s="190" t="s">
        <v>253</v>
      </c>
      <c r="B43" s="191" t="s">
        <v>235</v>
      </c>
      <c r="C43" s="191" t="s">
        <v>235</v>
      </c>
      <c r="D43" s="119" t="s">
        <v>220</v>
      </c>
      <c r="E43" s="120">
        <f t="shared" si="1"/>
        <v>240</v>
      </c>
      <c r="F43" s="120">
        <v>0</v>
      </c>
      <c r="G43" s="120">
        <v>240</v>
      </c>
      <c r="H43" s="120">
        <v>0</v>
      </c>
      <c r="I43" s="120">
        <v>0</v>
      </c>
      <c r="J43" s="121">
        <v>0</v>
      </c>
    </row>
    <row r="44" spans="1:10" ht="22.5" customHeight="1">
      <c r="A44" s="190" t="s">
        <v>135</v>
      </c>
      <c r="B44" s="191" t="s">
        <v>235</v>
      </c>
      <c r="C44" s="191" t="s">
        <v>235</v>
      </c>
      <c r="D44" s="119" t="s">
        <v>169</v>
      </c>
      <c r="E44" s="120">
        <f t="shared" si="1"/>
        <v>240</v>
      </c>
      <c r="F44" s="120">
        <v>0</v>
      </c>
      <c r="G44" s="120">
        <v>240</v>
      </c>
      <c r="H44" s="120">
        <v>0</v>
      </c>
      <c r="I44" s="120">
        <v>0</v>
      </c>
      <c r="J44" s="121">
        <v>0</v>
      </c>
    </row>
    <row r="45" spans="1:10" ht="22.5" customHeight="1">
      <c r="A45" s="190" t="s">
        <v>254</v>
      </c>
      <c r="B45" s="191" t="s">
        <v>235</v>
      </c>
      <c r="C45" s="191" t="s">
        <v>235</v>
      </c>
      <c r="D45" s="119" t="s">
        <v>221</v>
      </c>
      <c r="E45" s="120">
        <f t="shared" si="1"/>
        <v>375</v>
      </c>
      <c r="F45" s="120">
        <v>0</v>
      </c>
      <c r="G45" s="120">
        <v>375</v>
      </c>
      <c r="H45" s="120">
        <v>0</v>
      </c>
      <c r="I45" s="120">
        <v>0</v>
      </c>
      <c r="J45" s="121">
        <v>0</v>
      </c>
    </row>
    <row r="46" spans="1:10" ht="22.5" customHeight="1">
      <c r="A46" s="190" t="s">
        <v>136</v>
      </c>
      <c r="B46" s="191" t="s">
        <v>235</v>
      </c>
      <c r="C46" s="191" t="s">
        <v>235</v>
      </c>
      <c r="D46" s="119" t="s">
        <v>170</v>
      </c>
      <c r="E46" s="120">
        <f t="shared" si="1"/>
        <v>375</v>
      </c>
      <c r="F46" s="120">
        <v>0</v>
      </c>
      <c r="G46" s="120">
        <v>375</v>
      </c>
      <c r="H46" s="120">
        <v>0</v>
      </c>
      <c r="I46" s="120">
        <v>0</v>
      </c>
      <c r="J46" s="121">
        <v>0</v>
      </c>
    </row>
    <row r="47" spans="1:10" ht="22.5" customHeight="1">
      <c r="A47" s="190" t="s">
        <v>255</v>
      </c>
      <c r="B47" s="191" t="s">
        <v>235</v>
      </c>
      <c r="C47" s="191" t="s">
        <v>235</v>
      </c>
      <c r="D47" s="119" t="s">
        <v>222</v>
      </c>
      <c r="E47" s="120">
        <f t="shared" si="1"/>
        <v>45.16</v>
      </c>
      <c r="F47" s="120">
        <v>31.37</v>
      </c>
      <c r="G47" s="120">
        <v>13.79</v>
      </c>
      <c r="H47" s="120">
        <v>0</v>
      </c>
      <c r="I47" s="120">
        <v>0</v>
      </c>
      <c r="J47" s="121">
        <v>0</v>
      </c>
    </row>
    <row r="48" spans="1:10" ht="22.5" customHeight="1">
      <c r="A48" s="190" t="s">
        <v>137</v>
      </c>
      <c r="B48" s="191" t="s">
        <v>235</v>
      </c>
      <c r="C48" s="191" t="s">
        <v>235</v>
      </c>
      <c r="D48" s="119" t="s">
        <v>171</v>
      </c>
      <c r="E48" s="120">
        <f t="shared" si="1"/>
        <v>45.16</v>
      </c>
      <c r="F48" s="120">
        <v>31.37</v>
      </c>
      <c r="G48" s="120">
        <v>13.79</v>
      </c>
      <c r="H48" s="120">
        <v>0</v>
      </c>
      <c r="I48" s="120">
        <v>0</v>
      </c>
      <c r="J48" s="121">
        <v>0</v>
      </c>
    </row>
    <row r="49" spans="1:10" s="118" customFormat="1" ht="22.5" customHeight="1">
      <c r="A49" s="185" t="s">
        <v>256</v>
      </c>
      <c r="B49" s="186" t="s">
        <v>235</v>
      </c>
      <c r="C49" s="186" t="s">
        <v>235</v>
      </c>
      <c r="D49" s="115" t="s">
        <v>223</v>
      </c>
      <c r="E49" s="116">
        <f t="shared" si="1"/>
        <v>1754.94</v>
      </c>
      <c r="F49" s="116">
        <v>82.12</v>
      </c>
      <c r="G49" s="116">
        <v>1672.82</v>
      </c>
      <c r="H49" s="116">
        <v>0</v>
      </c>
      <c r="I49" s="116">
        <v>0</v>
      </c>
      <c r="J49" s="117">
        <v>0</v>
      </c>
    </row>
    <row r="50" spans="1:10" ht="22.5" customHeight="1">
      <c r="A50" s="190" t="s">
        <v>257</v>
      </c>
      <c r="B50" s="191" t="s">
        <v>235</v>
      </c>
      <c r="C50" s="191" t="s">
        <v>235</v>
      </c>
      <c r="D50" s="119" t="s">
        <v>224</v>
      </c>
      <c r="E50" s="120">
        <f t="shared" si="1"/>
        <v>83.12</v>
      </c>
      <c r="F50" s="120">
        <v>82.12</v>
      </c>
      <c r="G50" s="120">
        <v>1</v>
      </c>
      <c r="H50" s="120">
        <v>0</v>
      </c>
      <c r="I50" s="120">
        <v>0</v>
      </c>
      <c r="J50" s="121">
        <v>0</v>
      </c>
    </row>
    <row r="51" spans="1:10" ht="22.5" customHeight="1">
      <c r="A51" s="190" t="s">
        <v>138</v>
      </c>
      <c r="B51" s="191" t="s">
        <v>235</v>
      </c>
      <c r="C51" s="191" t="s">
        <v>235</v>
      </c>
      <c r="D51" s="119" t="s">
        <v>161</v>
      </c>
      <c r="E51" s="120">
        <f t="shared" si="1"/>
        <v>82.12</v>
      </c>
      <c r="F51" s="120">
        <v>82.12</v>
      </c>
      <c r="G51" s="120">
        <v>0</v>
      </c>
      <c r="H51" s="120">
        <v>0</v>
      </c>
      <c r="I51" s="120">
        <v>0</v>
      </c>
      <c r="J51" s="121">
        <v>0</v>
      </c>
    </row>
    <row r="52" spans="1:10" ht="22.5" customHeight="1">
      <c r="A52" s="190" t="s">
        <v>139</v>
      </c>
      <c r="B52" s="191" t="s">
        <v>235</v>
      </c>
      <c r="C52" s="191" t="s">
        <v>235</v>
      </c>
      <c r="D52" s="119" t="s">
        <v>172</v>
      </c>
      <c r="E52" s="120">
        <f t="shared" si="1"/>
        <v>1</v>
      </c>
      <c r="F52" s="120">
        <v>0</v>
      </c>
      <c r="G52" s="120">
        <v>1</v>
      </c>
      <c r="H52" s="120">
        <v>0</v>
      </c>
      <c r="I52" s="120">
        <v>0</v>
      </c>
      <c r="J52" s="121">
        <v>0</v>
      </c>
    </row>
    <row r="53" spans="1:10" ht="22.5" customHeight="1">
      <c r="A53" s="190" t="s">
        <v>258</v>
      </c>
      <c r="B53" s="191" t="s">
        <v>235</v>
      </c>
      <c r="C53" s="191" t="s">
        <v>235</v>
      </c>
      <c r="D53" s="119" t="s">
        <v>225</v>
      </c>
      <c r="E53" s="120">
        <f t="shared" si="1"/>
        <v>1671.82</v>
      </c>
      <c r="F53" s="120">
        <v>0</v>
      </c>
      <c r="G53" s="120">
        <v>1671.82</v>
      </c>
      <c r="H53" s="120">
        <v>0</v>
      </c>
      <c r="I53" s="120">
        <v>0</v>
      </c>
      <c r="J53" s="121">
        <v>0</v>
      </c>
    </row>
    <row r="54" spans="1:10" ht="22.5" customHeight="1">
      <c r="A54" s="190" t="s">
        <v>140</v>
      </c>
      <c r="B54" s="191" t="s">
        <v>235</v>
      </c>
      <c r="C54" s="191" t="s">
        <v>235</v>
      </c>
      <c r="D54" s="119" t="s">
        <v>154</v>
      </c>
      <c r="E54" s="120">
        <f t="shared" si="1"/>
        <v>43</v>
      </c>
      <c r="F54" s="120">
        <v>0</v>
      </c>
      <c r="G54" s="120">
        <v>43</v>
      </c>
      <c r="H54" s="120">
        <v>0</v>
      </c>
      <c r="I54" s="120">
        <v>0</v>
      </c>
      <c r="J54" s="121">
        <v>0</v>
      </c>
    </row>
    <row r="55" spans="1:10" ht="22.5" customHeight="1">
      <c r="A55" s="190" t="s">
        <v>141</v>
      </c>
      <c r="B55" s="191" t="s">
        <v>235</v>
      </c>
      <c r="C55" s="191" t="s">
        <v>235</v>
      </c>
      <c r="D55" s="119" t="s">
        <v>173</v>
      </c>
      <c r="E55" s="120">
        <f t="shared" si="1"/>
        <v>1085</v>
      </c>
      <c r="F55" s="120">
        <v>0</v>
      </c>
      <c r="G55" s="120">
        <v>1085</v>
      </c>
      <c r="H55" s="120">
        <v>0</v>
      </c>
      <c r="I55" s="120">
        <v>0</v>
      </c>
      <c r="J55" s="121">
        <v>0</v>
      </c>
    </row>
    <row r="56" spans="1:10" ht="22.5" customHeight="1">
      <c r="A56" s="190" t="s">
        <v>142</v>
      </c>
      <c r="B56" s="191" t="s">
        <v>235</v>
      </c>
      <c r="C56" s="191" t="s">
        <v>235</v>
      </c>
      <c r="D56" s="119" t="s">
        <v>174</v>
      </c>
      <c r="E56" s="120">
        <f t="shared" si="1"/>
        <v>34.59</v>
      </c>
      <c r="F56" s="120">
        <v>0</v>
      </c>
      <c r="G56" s="120">
        <v>34.59</v>
      </c>
      <c r="H56" s="120">
        <v>0</v>
      </c>
      <c r="I56" s="120">
        <v>0</v>
      </c>
      <c r="J56" s="121">
        <v>0</v>
      </c>
    </row>
    <row r="57" spans="1:10" ht="22.5" customHeight="1">
      <c r="A57" s="190" t="s">
        <v>143</v>
      </c>
      <c r="B57" s="191" t="s">
        <v>235</v>
      </c>
      <c r="C57" s="191" t="s">
        <v>235</v>
      </c>
      <c r="D57" s="119" t="s">
        <v>175</v>
      </c>
      <c r="E57" s="120">
        <f t="shared" si="1"/>
        <v>80</v>
      </c>
      <c r="F57" s="120">
        <v>0</v>
      </c>
      <c r="G57" s="120">
        <v>80</v>
      </c>
      <c r="H57" s="120">
        <v>0</v>
      </c>
      <c r="I57" s="120">
        <v>0</v>
      </c>
      <c r="J57" s="121">
        <v>0</v>
      </c>
    </row>
    <row r="58" spans="1:10" ht="22.5" customHeight="1">
      <c r="A58" s="190" t="s">
        <v>144</v>
      </c>
      <c r="B58" s="191" t="s">
        <v>235</v>
      </c>
      <c r="C58" s="191" t="s">
        <v>235</v>
      </c>
      <c r="D58" s="119" t="s">
        <v>176</v>
      </c>
      <c r="E58" s="120">
        <f t="shared" si="1"/>
        <v>246.77</v>
      </c>
      <c r="F58" s="120">
        <v>0</v>
      </c>
      <c r="G58" s="120">
        <v>246.77</v>
      </c>
      <c r="H58" s="120">
        <v>0</v>
      </c>
      <c r="I58" s="120">
        <v>0</v>
      </c>
      <c r="J58" s="121">
        <v>0</v>
      </c>
    </row>
    <row r="59" spans="1:10" ht="22.5" customHeight="1">
      <c r="A59" s="190" t="s">
        <v>145</v>
      </c>
      <c r="B59" s="191" t="s">
        <v>235</v>
      </c>
      <c r="C59" s="191" t="s">
        <v>235</v>
      </c>
      <c r="D59" s="119" t="s">
        <v>177</v>
      </c>
      <c r="E59" s="120">
        <f t="shared" si="1"/>
        <v>0.05</v>
      </c>
      <c r="F59" s="120">
        <v>0</v>
      </c>
      <c r="G59" s="120">
        <v>0.05</v>
      </c>
      <c r="H59" s="120">
        <v>0</v>
      </c>
      <c r="I59" s="120">
        <v>0</v>
      </c>
      <c r="J59" s="121">
        <v>0</v>
      </c>
    </row>
    <row r="60" spans="1:10" ht="22.5" customHeight="1">
      <c r="A60" s="190" t="s">
        <v>146</v>
      </c>
      <c r="B60" s="191" t="s">
        <v>235</v>
      </c>
      <c r="C60" s="191" t="s">
        <v>235</v>
      </c>
      <c r="D60" s="119" t="s">
        <v>178</v>
      </c>
      <c r="E60" s="120">
        <f t="shared" si="1"/>
        <v>2</v>
      </c>
      <c r="F60" s="120">
        <v>0</v>
      </c>
      <c r="G60" s="120">
        <v>2</v>
      </c>
      <c r="H60" s="120">
        <v>0</v>
      </c>
      <c r="I60" s="120">
        <v>0</v>
      </c>
      <c r="J60" s="121">
        <v>0</v>
      </c>
    </row>
    <row r="61" spans="1:10" ht="22.5" customHeight="1">
      <c r="A61" s="190" t="s">
        <v>147</v>
      </c>
      <c r="B61" s="191" t="s">
        <v>235</v>
      </c>
      <c r="C61" s="191" t="s">
        <v>235</v>
      </c>
      <c r="D61" s="119" t="s">
        <v>179</v>
      </c>
      <c r="E61" s="120">
        <f t="shared" si="1"/>
        <v>180.41</v>
      </c>
      <c r="F61" s="120">
        <v>0</v>
      </c>
      <c r="G61" s="120">
        <v>180.41</v>
      </c>
      <c r="H61" s="120">
        <v>0</v>
      </c>
      <c r="I61" s="120">
        <v>0</v>
      </c>
      <c r="J61" s="121">
        <v>0</v>
      </c>
    </row>
    <row r="62" spans="1:10" s="118" customFormat="1" ht="22.5" customHeight="1">
      <c r="A62" s="185" t="s">
        <v>259</v>
      </c>
      <c r="B62" s="186" t="s">
        <v>235</v>
      </c>
      <c r="C62" s="186" t="s">
        <v>235</v>
      </c>
      <c r="D62" s="115" t="s">
        <v>226</v>
      </c>
      <c r="E62" s="116">
        <f t="shared" si="1"/>
        <v>11.08</v>
      </c>
      <c r="F62" s="116">
        <v>0</v>
      </c>
      <c r="G62" s="116">
        <v>11.08</v>
      </c>
      <c r="H62" s="116">
        <v>0</v>
      </c>
      <c r="I62" s="116">
        <v>0</v>
      </c>
      <c r="J62" s="117">
        <v>0</v>
      </c>
    </row>
    <row r="63" spans="1:10" ht="22.5" customHeight="1">
      <c r="A63" s="190" t="s">
        <v>260</v>
      </c>
      <c r="B63" s="191" t="s">
        <v>235</v>
      </c>
      <c r="C63" s="191" t="s">
        <v>235</v>
      </c>
      <c r="D63" s="119" t="s">
        <v>227</v>
      </c>
      <c r="E63" s="120">
        <f t="shared" si="1"/>
        <v>11.08</v>
      </c>
      <c r="F63" s="120">
        <v>0</v>
      </c>
      <c r="G63" s="120">
        <v>11.08</v>
      </c>
      <c r="H63" s="120">
        <v>0</v>
      </c>
      <c r="I63" s="120">
        <v>0</v>
      </c>
      <c r="J63" s="121">
        <v>0</v>
      </c>
    </row>
    <row r="64" spans="1:10" ht="22.5" customHeight="1">
      <c r="A64" s="190" t="s">
        <v>148</v>
      </c>
      <c r="B64" s="191" t="s">
        <v>235</v>
      </c>
      <c r="C64" s="191" t="s">
        <v>235</v>
      </c>
      <c r="D64" s="119" t="s">
        <v>180</v>
      </c>
      <c r="E64" s="120">
        <f t="shared" si="1"/>
        <v>11.08</v>
      </c>
      <c r="F64" s="120">
        <v>0</v>
      </c>
      <c r="G64" s="120">
        <v>11.08</v>
      </c>
      <c r="H64" s="120">
        <v>0</v>
      </c>
      <c r="I64" s="120">
        <v>0</v>
      </c>
      <c r="J64" s="121">
        <v>0</v>
      </c>
    </row>
    <row r="65" spans="1:10" s="118" customFormat="1" ht="22.5" customHeight="1">
      <c r="A65" s="185" t="s">
        <v>261</v>
      </c>
      <c r="B65" s="186" t="s">
        <v>235</v>
      </c>
      <c r="C65" s="186" t="s">
        <v>235</v>
      </c>
      <c r="D65" s="115" t="s">
        <v>228</v>
      </c>
      <c r="E65" s="116">
        <f t="shared" si="1"/>
        <v>12.4</v>
      </c>
      <c r="F65" s="116">
        <v>0</v>
      </c>
      <c r="G65" s="116">
        <v>12.4</v>
      </c>
      <c r="H65" s="116">
        <v>0</v>
      </c>
      <c r="I65" s="116">
        <v>0</v>
      </c>
      <c r="J65" s="117">
        <v>0</v>
      </c>
    </row>
    <row r="66" spans="1:10" ht="22.5" customHeight="1">
      <c r="A66" s="190" t="s">
        <v>262</v>
      </c>
      <c r="B66" s="191" t="s">
        <v>235</v>
      </c>
      <c r="C66" s="191" t="s">
        <v>235</v>
      </c>
      <c r="D66" s="119" t="s">
        <v>229</v>
      </c>
      <c r="E66" s="120">
        <f t="shared" si="1"/>
        <v>12.4</v>
      </c>
      <c r="F66" s="120">
        <v>0</v>
      </c>
      <c r="G66" s="120">
        <v>12.4</v>
      </c>
      <c r="H66" s="120">
        <v>0</v>
      </c>
      <c r="I66" s="120">
        <v>0</v>
      </c>
      <c r="J66" s="121">
        <v>0</v>
      </c>
    </row>
    <row r="67" spans="1:10" ht="22.5" customHeight="1">
      <c r="A67" s="190" t="s">
        <v>149</v>
      </c>
      <c r="B67" s="191" t="s">
        <v>235</v>
      </c>
      <c r="C67" s="191" t="s">
        <v>235</v>
      </c>
      <c r="D67" s="119" t="s">
        <v>154</v>
      </c>
      <c r="E67" s="120">
        <f t="shared" si="1"/>
        <v>12.4</v>
      </c>
      <c r="F67" s="120">
        <v>0</v>
      </c>
      <c r="G67" s="120">
        <v>12.4</v>
      </c>
      <c r="H67" s="120">
        <v>0</v>
      </c>
      <c r="I67" s="120">
        <v>0</v>
      </c>
      <c r="J67" s="121">
        <v>0</v>
      </c>
    </row>
    <row r="68" spans="1:10" s="118" customFormat="1" ht="22.5" customHeight="1">
      <c r="A68" s="185" t="s">
        <v>263</v>
      </c>
      <c r="B68" s="186" t="s">
        <v>235</v>
      </c>
      <c r="C68" s="186" t="s">
        <v>235</v>
      </c>
      <c r="D68" s="115" t="s">
        <v>230</v>
      </c>
      <c r="E68" s="116">
        <f t="shared" si="1"/>
        <v>86.03</v>
      </c>
      <c r="F68" s="116">
        <v>51.03</v>
      </c>
      <c r="G68" s="116">
        <v>35</v>
      </c>
      <c r="H68" s="116">
        <v>0</v>
      </c>
      <c r="I68" s="116">
        <v>0</v>
      </c>
      <c r="J68" s="117">
        <v>0</v>
      </c>
    </row>
    <row r="69" spans="1:10" ht="22.5" customHeight="1">
      <c r="A69" s="190" t="s">
        <v>264</v>
      </c>
      <c r="B69" s="191" t="s">
        <v>235</v>
      </c>
      <c r="C69" s="191" t="s">
        <v>235</v>
      </c>
      <c r="D69" s="119" t="s">
        <v>231</v>
      </c>
      <c r="E69" s="120">
        <f t="shared" si="1"/>
        <v>35</v>
      </c>
      <c r="F69" s="120">
        <v>0</v>
      </c>
      <c r="G69" s="120">
        <v>35</v>
      </c>
      <c r="H69" s="120">
        <v>0</v>
      </c>
      <c r="I69" s="120">
        <v>0</v>
      </c>
      <c r="J69" s="121">
        <v>0</v>
      </c>
    </row>
    <row r="70" spans="1:10" ht="22.5" customHeight="1">
      <c r="A70" s="190" t="s">
        <v>150</v>
      </c>
      <c r="B70" s="191" t="s">
        <v>235</v>
      </c>
      <c r="C70" s="191" t="s">
        <v>235</v>
      </c>
      <c r="D70" s="119" t="s">
        <v>181</v>
      </c>
      <c r="E70" s="120">
        <f t="shared" si="1"/>
        <v>35</v>
      </c>
      <c r="F70" s="120">
        <v>0</v>
      </c>
      <c r="G70" s="120">
        <v>35</v>
      </c>
      <c r="H70" s="120">
        <v>0</v>
      </c>
      <c r="I70" s="120">
        <v>0</v>
      </c>
      <c r="J70" s="121">
        <v>0</v>
      </c>
    </row>
    <row r="71" spans="1:10" ht="22.5" customHeight="1">
      <c r="A71" s="190" t="s">
        <v>265</v>
      </c>
      <c r="B71" s="191" t="s">
        <v>235</v>
      </c>
      <c r="C71" s="191" t="s">
        <v>235</v>
      </c>
      <c r="D71" s="119" t="s">
        <v>232</v>
      </c>
      <c r="E71" s="120">
        <f t="shared" si="1"/>
        <v>51.03</v>
      </c>
      <c r="F71" s="120">
        <v>51.03</v>
      </c>
      <c r="G71" s="120">
        <v>0</v>
      </c>
      <c r="H71" s="120">
        <v>0</v>
      </c>
      <c r="I71" s="120">
        <v>0</v>
      </c>
      <c r="J71" s="121">
        <v>0</v>
      </c>
    </row>
    <row r="72" spans="1:10" ht="22.5" customHeight="1">
      <c r="A72" s="190" t="s">
        <v>151</v>
      </c>
      <c r="B72" s="191" t="s">
        <v>235</v>
      </c>
      <c r="C72" s="191" t="s">
        <v>235</v>
      </c>
      <c r="D72" s="119" t="s">
        <v>182</v>
      </c>
      <c r="E72" s="120">
        <f t="shared" si="1"/>
        <v>46.31</v>
      </c>
      <c r="F72" s="120">
        <v>46.31</v>
      </c>
      <c r="G72" s="120">
        <v>0</v>
      </c>
      <c r="H72" s="120">
        <v>0</v>
      </c>
      <c r="I72" s="120">
        <v>0</v>
      </c>
      <c r="J72" s="121">
        <v>0</v>
      </c>
    </row>
    <row r="73" spans="1:10" ht="22.5" customHeight="1">
      <c r="A73" s="190" t="s">
        <v>152</v>
      </c>
      <c r="B73" s="191" t="s">
        <v>235</v>
      </c>
      <c r="C73" s="191" t="s">
        <v>235</v>
      </c>
      <c r="D73" s="119" t="s">
        <v>183</v>
      </c>
      <c r="E73" s="120">
        <f t="shared" si="1"/>
        <v>4.72</v>
      </c>
      <c r="F73" s="120">
        <v>4.72</v>
      </c>
      <c r="G73" s="120">
        <v>0</v>
      </c>
      <c r="H73" s="120">
        <v>0</v>
      </c>
      <c r="I73" s="120">
        <v>0</v>
      </c>
      <c r="J73" s="121">
        <v>0</v>
      </c>
    </row>
    <row r="74" spans="1:10" s="118" customFormat="1" ht="22.5" customHeight="1">
      <c r="A74" s="185" t="s">
        <v>266</v>
      </c>
      <c r="B74" s="186" t="s">
        <v>235</v>
      </c>
      <c r="C74" s="186" t="s">
        <v>235</v>
      </c>
      <c r="D74" s="115" t="s">
        <v>233</v>
      </c>
      <c r="E74" s="116">
        <f>F74+G74+H74+I74+J74</f>
        <v>643.22</v>
      </c>
      <c r="F74" s="116">
        <v>10.34</v>
      </c>
      <c r="G74" s="116">
        <v>632.88</v>
      </c>
      <c r="H74" s="116">
        <v>0</v>
      </c>
      <c r="I74" s="116">
        <v>0</v>
      </c>
      <c r="J74" s="117">
        <v>0</v>
      </c>
    </row>
    <row r="75" spans="1:10" ht="22.5" customHeight="1">
      <c r="A75" s="190" t="s">
        <v>267</v>
      </c>
      <c r="B75" s="191" t="s">
        <v>235</v>
      </c>
      <c r="C75" s="191" t="s">
        <v>235</v>
      </c>
      <c r="D75" s="119" t="s">
        <v>233</v>
      </c>
      <c r="E75" s="120">
        <f>F75+G75+H75+I75+J75</f>
        <v>643.22</v>
      </c>
      <c r="F75" s="120">
        <v>10.34</v>
      </c>
      <c r="G75" s="120">
        <v>632.88</v>
      </c>
      <c r="H75" s="120">
        <v>0</v>
      </c>
      <c r="I75" s="120">
        <v>0</v>
      </c>
      <c r="J75" s="121">
        <v>0</v>
      </c>
    </row>
    <row r="76" spans="1:10" ht="22.5" customHeight="1" thickBot="1">
      <c r="A76" s="192" t="s">
        <v>153</v>
      </c>
      <c r="B76" s="193" t="s">
        <v>235</v>
      </c>
      <c r="C76" s="193" t="s">
        <v>235</v>
      </c>
      <c r="D76" s="122" t="s">
        <v>184</v>
      </c>
      <c r="E76" s="120">
        <f>F76+G76+H76+I76+J76</f>
        <v>643.22</v>
      </c>
      <c r="F76" s="123">
        <v>10.34</v>
      </c>
      <c r="G76" s="123">
        <v>632.88</v>
      </c>
      <c r="H76" s="123">
        <v>0</v>
      </c>
      <c r="I76" s="123">
        <v>0</v>
      </c>
      <c r="J76" s="124">
        <v>0</v>
      </c>
    </row>
    <row r="77" spans="1:10" ht="22.5" customHeight="1">
      <c r="A77" s="187" t="s">
        <v>67</v>
      </c>
      <c r="B77" s="187"/>
      <c r="C77" s="187"/>
      <c r="D77" s="187"/>
      <c r="E77" s="187"/>
      <c r="F77" s="187"/>
      <c r="G77" s="187"/>
      <c r="H77" s="187"/>
      <c r="I77" s="187"/>
      <c r="J77" s="187"/>
    </row>
    <row r="78" spans="1:2" ht="22.5" customHeight="1">
      <c r="A78" s="125"/>
      <c r="B78" s="125"/>
    </row>
  </sheetData>
  <sheetProtection/>
  <mergeCells count="81">
    <mergeCell ref="A74:C74"/>
    <mergeCell ref="A75:C75"/>
    <mergeCell ref="A76:C76"/>
    <mergeCell ref="A9:C9"/>
    <mergeCell ref="A10:C10"/>
    <mergeCell ref="A11:C11"/>
    <mergeCell ref="A66:C66"/>
    <mergeCell ref="A67:C67"/>
    <mergeCell ref="A64:C64"/>
    <mergeCell ref="A65:C65"/>
    <mergeCell ref="A72:C72"/>
    <mergeCell ref="A73:C73"/>
    <mergeCell ref="A60:C60"/>
    <mergeCell ref="A61:C61"/>
    <mergeCell ref="A62:C62"/>
    <mergeCell ref="A63:C63"/>
    <mergeCell ref="A68:C68"/>
    <mergeCell ref="A69:C69"/>
    <mergeCell ref="A70:C70"/>
    <mergeCell ref="A71:C71"/>
    <mergeCell ref="A56:C56"/>
    <mergeCell ref="A57:C57"/>
    <mergeCell ref="A58:C58"/>
    <mergeCell ref="A59:C59"/>
    <mergeCell ref="A52:C52"/>
    <mergeCell ref="A53:C53"/>
    <mergeCell ref="A54:C54"/>
    <mergeCell ref="A55:C55"/>
    <mergeCell ref="A48:C48"/>
    <mergeCell ref="A49:C49"/>
    <mergeCell ref="A50:C50"/>
    <mergeCell ref="A51:C51"/>
    <mergeCell ref="A46:C46"/>
    <mergeCell ref="A47:C47"/>
    <mergeCell ref="A38:C38"/>
    <mergeCell ref="A39:C39"/>
    <mergeCell ref="A40:C40"/>
    <mergeCell ref="A41:C41"/>
    <mergeCell ref="A13:C13"/>
    <mergeCell ref="A43:C43"/>
    <mergeCell ref="A44:C44"/>
    <mergeCell ref="A45:C45"/>
    <mergeCell ref="A29:C29"/>
    <mergeCell ref="A30:C30"/>
    <mergeCell ref="A31:C31"/>
    <mergeCell ref="A42:C42"/>
    <mergeCell ref="A32:C32"/>
    <mergeCell ref="A33:C33"/>
    <mergeCell ref="A34:C34"/>
    <mergeCell ref="A35:C35"/>
    <mergeCell ref="A36:C36"/>
    <mergeCell ref="A37:C37"/>
    <mergeCell ref="A25:C25"/>
    <mergeCell ref="A26:C26"/>
    <mergeCell ref="A27:C27"/>
    <mergeCell ref="A28:C28"/>
    <mergeCell ref="A21:C21"/>
    <mergeCell ref="A22:C22"/>
    <mergeCell ref="A23:C23"/>
    <mergeCell ref="A24:C24"/>
    <mergeCell ref="A17:C17"/>
    <mergeCell ref="A18:C18"/>
    <mergeCell ref="A19:C19"/>
    <mergeCell ref="A20:C20"/>
    <mergeCell ref="A12:C12"/>
    <mergeCell ref="A77:J77"/>
    <mergeCell ref="D5:D6"/>
    <mergeCell ref="E4:E6"/>
    <mergeCell ref="F4:F6"/>
    <mergeCell ref="G4:G6"/>
    <mergeCell ref="H4:H6"/>
    <mergeCell ref="A14:C14"/>
    <mergeCell ref="A15:C15"/>
    <mergeCell ref="A16:C16"/>
    <mergeCell ref="A1:J1"/>
    <mergeCell ref="A4:D4"/>
    <mergeCell ref="A7:D7"/>
    <mergeCell ref="A8:D8"/>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scale="80"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H37"/>
  <sheetViews>
    <sheetView zoomScaleSheetLayoutView="100" zoomScalePageLayoutView="0" workbookViewId="0" topLeftCell="A7">
      <selection activeCell="F15" sqref="F15"/>
    </sheetView>
  </sheetViews>
  <sheetFormatPr defaultColWidth="9.00390625" defaultRowHeight="15.75" customHeight="1"/>
  <cols>
    <col min="1" max="1" width="36.375" style="2" customWidth="1"/>
    <col min="2" max="2" width="4.00390625" style="2" customWidth="1"/>
    <col min="3" max="3" width="15.625" style="2" customWidth="1"/>
    <col min="4" max="4" width="35.75390625" style="2" customWidth="1"/>
    <col min="5" max="5" width="3.50390625" style="2" customWidth="1"/>
    <col min="6" max="6" width="15.625" style="2" customWidth="1"/>
    <col min="7" max="7" width="13.875" style="2" customWidth="1"/>
    <col min="8" max="8" width="15.625" style="2" customWidth="1"/>
    <col min="9" max="16384" width="9.00390625" style="2" customWidth="1"/>
  </cols>
  <sheetData>
    <row r="1" ht="15.75" customHeight="1">
      <c r="A1" s="1"/>
    </row>
    <row r="2" spans="1:8" ht="33" customHeight="1">
      <c r="A2" s="137" t="s">
        <v>187</v>
      </c>
      <c r="B2" s="137"/>
      <c r="C2" s="137"/>
      <c r="D2" s="137"/>
      <c r="E2" s="137"/>
      <c r="F2" s="137"/>
      <c r="G2" s="137"/>
      <c r="H2" s="137"/>
    </row>
    <row r="3" spans="1:8" ht="15.75" customHeight="1">
      <c r="A3" s="3"/>
      <c r="B3" s="3"/>
      <c r="C3" s="3"/>
      <c r="D3" s="3"/>
      <c r="E3" s="3"/>
      <c r="F3" s="3"/>
      <c r="G3" s="3"/>
      <c r="H3" s="4" t="s">
        <v>68</v>
      </c>
    </row>
    <row r="4" spans="1:8" ht="15.75" customHeight="1">
      <c r="A4" s="5" t="s">
        <v>118</v>
      </c>
      <c r="B4" s="3"/>
      <c r="C4" s="3"/>
      <c r="D4" s="3"/>
      <c r="E4" s="3"/>
      <c r="F4" s="3"/>
      <c r="G4" s="3"/>
      <c r="H4" s="4" t="s">
        <v>1</v>
      </c>
    </row>
    <row r="5" spans="1:8" ht="15.75" customHeight="1">
      <c r="A5" s="138" t="s">
        <v>2</v>
      </c>
      <c r="B5" s="139"/>
      <c r="C5" s="139"/>
      <c r="D5" s="140" t="s">
        <v>3</v>
      </c>
      <c r="E5" s="139"/>
      <c r="F5" s="194"/>
      <c r="G5" s="194"/>
      <c r="H5" s="141"/>
    </row>
    <row r="6" spans="1:8" ht="15.75" customHeight="1">
      <c r="A6" s="6" t="s">
        <v>4</v>
      </c>
      <c r="B6" s="7" t="s">
        <v>5</v>
      </c>
      <c r="C6" s="8" t="s">
        <v>69</v>
      </c>
      <c r="D6" s="7" t="s">
        <v>4</v>
      </c>
      <c r="E6" s="7" t="s">
        <v>5</v>
      </c>
      <c r="F6" s="8" t="s">
        <v>44</v>
      </c>
      <c r="G6" s="45" t="s">
        <v>70</v>
      </c>
      <c r="H6" s="46" t="s">
        <v>71</v>
      </c>
    </row>
    <row r="7" spans="1:8" ht="15.75" customHeight="1">
      <c r="A7" s="6" t="s">
        <v>7</v>
      </c>
      <c r="B7" s="8"/>
      <c r="C7" s="7" t="s">
        <v>8</v>
      </c>
      <c r="D7" s="7" t="s">
        <v>7</v>
      </c>
      <c r="E7" s="8"/>
      <c r="F7" s="15">
        <v>2</v>
      </c>
      <c r="G7" s="15">
        <v>3</v>
      </c>
      <c r="H7" s="47">
        <v>4</v>
      </c>
    </row>
    <row r="8" spans="1:8" ht="15.75" customHeight="1">
      <c r="A8" s="11" t="s">
        <v>72</v>
      </c>
      <c r="B8" s="7" t="s">
        <v>8</v>
      </c>
      <c r="C8" s="13">
        <v>5193.17</v>
      </c>
      <c r="D8" s="14" t="s">
        <v>11</v>
      </c>
      <c r="E8" s="12">
        <v>30</v>
      </c>
      <c r="F8" s="48">
        <f>G8+H8</f>
        <v>10</v>
      </c>
      <c r="G8" s="48">
        <v>10</v>
      </c>
      <c r="H8" s="16">
        <v>0</v>
      </c>
    </row>
    <row r="9" spans="1:8" ht="15.75" customHeight="1">
      <c r="A9" s="17" t="s">
        <v>73</v>
      </c>
      <c r="B9" s="7" t="s">
        <v>9</v>
      </c>
      <c r="C9" s="13">
        <v>615.13</v>
      </c>
      <c r="D9" s="14" t="s">
        <v>13</v>
      </c>
      <c r="E9" s="12">
        <v>31</v>
      </c>
      <c r="F9" s="48">
        <f aca="true" t="shared" si="0" ref="F9:F29">G9+H9</f>
        <v>0</v>
      </c>
      <c r="G9" s="48">
        <v>0</v>
      </c>
      <c r="H9" s="16">
        <v>0</v>
      </c>
    </row>
    <row r="10" spans="1:8" ht="15.75" customHeight="1">
      <c r="A10" s="17"/>
      <c r="B10" s="7" t="s">
        <v>55</v>
      </c>
      <c r="C10" s="13"/>
      <c r="D10" s="14" t="s">
        <v>15</v>
      </c>
      <c r="E10" s="12">
        <v>32</v>
      </c>
      <c r="F10" s="48">
        <f t="shared" si="0"/>
        <v>0</v>
      </c>
      <c r="G10" s="48">
        <v>0</v>
      </c>
      <c r="H10" s="16">
        <v>0</v>
      </c>
    </row>
    <row r="11" spans="1:8" ht="15.75" customHeight="1">
      <c r="A11" s="17"/>
      <c r="B11" s="7" t="s">
        <v>56</v>
      </c>
      <c r="C11" s="13"/>
      <c r="D11" s="14" t="s">
        <v>17</v>
      </c>
      <c r="E11" s="12">
        <v>33</v>
      </c>
      <c r="F11" s="48">
        <f t="shared" si="0"/>
        <v>0</v>
      </c>
      <c r="G11" s="48">
        <v>0</v>
      </c>
      <c r="H11" s="16">
        <v>0</v>
      </c>
    </row>
    <row r="12" spans="1:8" ht="15.75" customHeight="1">
      <c r="A12" s="17"/>
      <c r="B12" s="7" t="s">
        <v>57</v>
      </c>
      <c r="C12" s="13"/>
      <c r="D12" s="14" t="s">
        <v>19</v>
      </c>
      <c r="E12" s="12">
        <v>34</v>
      </c>
      <c r="F12" s="48">
        <f t="shared" si="0"/>
        <v>0</v>
      </c>
      <c r="G12" s="48">
        <v>0</v>
      </c>
      <c r="H12" s="16">
        <v>0</v>
      </c>
    </row>
    <row r="13" spans="1:8" ht="15.75" customHeight="1">
      <c r="A13" s="17"/>
      <c r="B13" s="7" t="s">
        <v>58</v>
      </c>
      <c r="C13" s="13"/>
      <c r="D13" s="14" t="s">
        <v>21</v>
      </c>
      <c r="E13" s="12">
        <v>35</v>
      </c>
      <c r="F13" s="48">
        <f t="shared" si="0"/>
        <v>0</v>
      </c>
      <c r="G13" s="48">
        <v>0</v>
      </c>
      <c r="H13" s="16">
        <v>0</v>
      </c>
    </row>
    <row r="14" spans="1:8" ht="15.75" customHeight="1">
      <c r="A14" s="17"/>
      <c r="B14" s="7" t="s">
        <v>59</v>
      </c>
      <c r="C14" s="13"/>
      <c r="D14" s="49" t="s">
        <v>22</v>
      </c>
      <c r="E14" s="12">
        <v>36</v>
      </c>
      <c r="F14" s="48">
        <f t="shared" si="0"/>
        <v>0</v>
      </c>
      <c r="G14" s="50">
        <v>0</v>
      </c>
      <c r="H14" s="13">
        <v>0</v>
      </c>
    </row>
    <row r="15" spans="1:8" ht="15.75" customHeight="1">
      <c r="A15" s="17"/>
      <c r="B15" s="7" t="s">
        <v>74</v>
      </c>
      <c r="C15" s="13"/>
      <c r="D15" s="49" t="s">
        <v>23</v>
      </c>
      <c r="E15" s="12">
        <v>37</v>
      </c>
      <c r="F15" s="48">
        <f t="shared" si="0"/>
        <v>71.99</v>
      </c>
      <c r="G15" s="50">
        <v>71.86</v>
      </c>
      <c r="H15" s="13">
        <v>0.13</v>
      </c>
    </row>
    <row r="16" spans="1:8" ht="15.75" customHeight="1">
      <c r="A16" s="17"/>
      <c r="B16" s="7" t="s">
        <v>75</v>
      </c>
      <c r="C16" s="13"/>
      <c r="D16" s="49" t="s">
        <v>24</v>
      </c>
      <c r="E16" s="12">
        <v>38</v>
      </c>
      <c r="F16" s="48">
        <f t="shared" si="0"/>
        <v>32.49</v>
      </c>
      <c r="G16" s="50">
        <v>32.49</v>
      </c>
      <c r="H16" s="13">
        <v>0</v>
      </c>
    </row>
    <row r="17" spans="1:8" ht="15.75" customHeight="1">
      <c r="A17" s="17"/>
      <c r="B17" s="7" t="s">
        <v>76</v>
      </c>
      <c r="C17" s="13"/>
      <c r="D17" s="49" t="s">
        <v>25</v>
      </c>
      <c r="E17" s="12">
        <v>39</v>
      </c>
      <c r="F17" s="48">
        <f t="shared" si="0"/>
        <v>4.6</v>
      </c>
      <c r="G17" s="50">
        <v>4.6</v>
      </c>
      <c r="H17" s="13">
        <v>0</v>
      </c>
    </row>
    <row r="18" spans="1:8" ht="15.75" customHeight="1">
      <c r="A18" s="17"/>
      <c r="B18" s="7" t="s">
        <v>77</v>
      </c>
      <c r="C18" s="13"/>
      <c r="D18" s="49" t="s">
        <v>26</v>
      </c>
      <c r="E18" s="12">
        <v>40</v>
      </c>
      <c r="F18" s="48">
        <f t="shared" si="0"/>
        <v>3807.27</v>
      </c>
      <c r="G18" s="50">
        <v>3192.27</v>
      </c>
      <c r="H18" s="13">
        <v>615</v>
      </c>
    </row>
    <row r="19" spans="1:8" ht="15.75" customHeight="1">
      <c r="A19" s="17"/>
      <c r="B19" s="7" t="s">
        <v>78</v>
      </c>
      <c r="C19" s="13"/>
      <c r="D19" s="49" t="s">
        <v>27</v>
      </c>
      <c r="E19" s="12">
        <v>41</v>
      </c>
      <c r="F19" s="48">
        <f t="shared" si="0"/>
        <v>1754.94</v>
      </c>
      <c r="G19" s="50">
        <v>1754.94</v>
      </c>
      <c r="H19" s="13">
        <v>0</v>
      </c>
    </row>
    <row r="20" spans="1:8" ht="15.75" customHeight="1">
      <c r="A20" s="17"/>
      <c r="B20" s="7" t="s">
        <v>79</v>
      </c>
      <c r="C20" s="13"/>
      <c r="D20" s="49" t="s">
        <v>28</v>
      </c>
      <c r="E20" s="12">
        <v>42</v>
      </c>
      <c r="F20" s="48">
        <f t="shared" si="0"/>
        <v>0</v>
      </c>
      <c r="G20" s="50">
        <v>0</v>
      </c>
      <c r="H20" s="13">
        <v>0</v>
      </c>
    </row>
    <row r="21" spans="1:8" ht="15.75" customHeight="1">
      <c r="A21" s="17"/>
      <c r="B21" s="7" t="s">
        <v>80</v>
      </c>
      <c r="C21" s="13"/>
      <c r="D21" s="49" t="s">
        <v>29</v>
      </c>
      <c r="E21" s="12">
        <v>43</v>
      </c>
      <c r="F21" s="48">
        <f t="shared" si="0"/>
        <v>0</v>
      </c>
      <c r="G21" s="50">
        <v>0</v>
      </c>
      <c r="H21" s="13">
        <v>0</v>
      </c>
    </row>
    <row r="22" spans="1:8" ht="15.75" customHeight="1">
      <c r="A22" s="17"/>
      <c r="B22" s="7" t="s">
        <v>81</v>
      </c>
      <c r="C22" s="13"/>
      <c r="D22" s="49" t="s">
        <v>30</v>
      </c>
      <c r="E22" s="12">
        <v>44</v>
      </c>
      <c r="F22" s="48">
        <f t="shared" si="0"/>
        <v>0</v>
      </c>
      <c r="G22" s="50">
        <v>0</v>
      </c>
      <c r="H22" s="13">
        <v>0</v>
      </c>
    </row>
    <row r="23" spans="1:8" ht="15.75" customHeight="1">
      <c r="A23" s="17"/>
      <c r="B23" s="7" t="s">
        <v>82</v>
      </c>
      <c r="C23" s="13"/>
      <c r="D23" s="49" t="s">
        <v>31</v>
      </c>
      <c r="E23" s="12">
        <v>45</v>
      </c>
      <c r="F23" s="48">
        <f t="shared" si="0"/>
        <v>0</v>
      </c>
      <c r="G23" s="50">
        <v>0</v>
      </c>
      <c r="H23" s="13">
        <v>0</v>
      </c>
    </row>
    <row r="24" spans="1:8" ht="15.75" customHeight="1">
      <c r="A24" s="17"/>
      <c r="B24" s="7" t="s">
        <v>83</v>
      </c>
      <c r="C24" s="13"/>
      <c r="D24" s="49" t="s">
        <v>32</v>
      </c>
      <c r="E24" s="12">
        <v>46</v>
      </c>
      <c r="F24" s="48">
        <f t="shared" si="0"/>
        <v>0</v>
      </c>
      <c r="G24" s="50">
        <v>0</v>
      </c>
      <c r="H24" s="13">
        <v>0</v>
      </c>
    </row>
    <row r="25" spans="1:8" ht="15.75" customHeight="1">
      <c r="A25" s="17"/>
      <c r="B25" s="7" t="s">
        <v>84</v>
      </c>
      <c r="C25" s="13"/>
      <c r="D25" s="49" t="s">
        <v>33</v>
      </c>
      <c r="E25" s="12">
        <v>47</v>
      </c>
      <c r="F25" s="48">
        <f t="shared" si="0"/>
        <v>12.4</v>
      </c>
      <c r="G25" s="50">
        <v>12.4</v>
      </c>
      <c r="H25" s="13">
        <v>0</v>
      </c>
    </row>
    <row r="26" spans="1:8" ht="15.75" customHeight="1">
      <c r="A26" s="17"/>
      <c r="B26" s="7" t="s">
        <v>85</v>
      </c>
      <c r="C26" s="13"/>
      <c r="D26" s="49" t="s">
        <v>34</v>
      </c>
      <c r="E26" s="12">
        <v>48</v>
      </c>
      <c r="F26" s="48">
        <f t="shared" si="0"/>
        <v>86.03</v>
      </c>
      <c r="G26" s="50">
        <v>86.03</v>
      </c>
      <c r="H26" s="13">
        <v>0</v>
      </c>
    </row>
    <row r="27" spans="1:8" ht="15.75" customHeight="1">
      <c r="A27" s="17"/>
      <c r="B27" s="7" t="s">
        <v>86</v>
      </c>
      <c r="C27" s="13"/>
      <c r="D27" s="49" t="s">
        <v>35</v>
      </c>
      <c r="E27" s="12">
        <v>49</v>
      </c>
      <c r="F27" s="48">
        <f t="shared" si="0"/>
        <v>0</v>
      </c>
      <c r="G27" s="50">
        <v>0</v>
      </c>
      <c r="H27" s="13">
        <v>0</v>
      </c>
    </row>
    <row r="28" spans="1:8" ht="15.75" customHeight="1">
      <c r="A28" s="17"/>
      <c r="B28" s="7" t="s">
        <v>87</v>
      </c>
      <c r="C28" s="13"/>
      <c r="D28" s="49" t="s">
        <v>36</v>
      </c>
      <c r="E28" s="12">
        <v>50</v>
      </c>
      <c r="F28" s="48">
        <f t="shared" si="0"/>
        <v>0</v>
      </c>
      <c r="G28" s="50">
        <v>0</v>
      </c>
      <c r="H28" s="13">
        <v>0</v>
      </c>
    </row>
    <row r="29" spans="1:8" ht="15.75" customHeight="1">
      <c r="A29" s="17"/>
      <c r="B29" s="7" t="s">
        <v>88</v>
      </c>
      <c r="C29" s="13"/>
      <c r="D29" s="49" t="s">
        <v>37</v>
      </c>
      <c r="E29" s="12">
        <v>51</v>
      </c>
      <c r="F29" s="48">
        <f t="shared" si="0"/>
        <v>30.96</v>
      </c>
      <c r="G29" s="50">
        <v>30.96</v>
      </c>
      <c r="H29" s="13">
        <v>0</v>
      </c>
    </row>
    <row r="30" spans="1:8" ht="15.75" customHeight="1">
      <c r="A30" s="20"/>
      <c r="B30" s="7" t="s">
        <v>89</v>
      </c>
      <c r="C30" s="21"/>
      <c r="D30" s="26"/>
      <c r="E30" s="12">
        <v>52</v>
      </c>
      <c r="F30" s="51"/>
      <c r="G30" s="50"/>
      <c r="H30" s="52"/>
    </row>
    <row r="31" spans="1:8" ht="15.75" customHeight="1">
      <c r="A31" s="23" t="s">
        <v>38</v>
      </c>
      <c r="B31" s="7" t="s">
        <v>90</v>
      </c>
      <c r="C31" s="13">
        <f>SUM(C8:C30)</f>
        <v>5808.3</v>
      </c>
      <c r="D31" s="24" t="s">
        <v>39</v>
      </c>
      <c r="E31" s="12">
        <v>53</v>
      </c>
      <c r="F31" s="51">
        <f>SUM(F8:F30)</f>
        <v>5810.679999999999</v>
      </c>
      <c r="G31" s="50">
        <f>SUM(G8:G30)</f>
        <v>5195.549999999999</v>
      </c>
      <c r="H31" s="50">
        <f>SUM(H8:H30)</f>
        <v>615.13</v>
      </c>
    </row>
    <row r="32" spans="1:8" ht="15.75" customHeight="1">
      <c r="A32" s="53" t="s">
        <v>91</v>
      </c>
      <c r="B32" s="7" t="s">
        <v>92</v>
      </c>
      <c r="C32" s="13">
        <v>185.74</v>
      </c>
      <c r="D32" s="54" t="s">
        <v>93</v>
      </c>
      <c r="E32" s="12">
        <v>54</v>
      </c>
      <c r="F32" s="51">
        <f>G32+H32</f>
        <v>183.36</v>
      </c>
      <c r="G32" s="50">
        <v>183.36</v>
      </c>
      <c r="H32" s="25">
        <v>0</v>
      </c>
    </row>
    <row r="33" spans="1:8" ht="15.75" customHeight="1">
      <c r="A33" s="53" t="s">
        <v>94</v>
      </c>
      <c r="B33" s="7" t="s">
        <v>95</v>
      </c>
      <c r="C33" s="13">
        <v>185.74</v>
      </c>
      <c r="D33" s="26"/>
      <c r="E33" s="12">
        <v>55</v>
      </c>
      <c r="F33" s="51"/>
      <c r="G33" s="50"/>
      <c r="H33" s="25"/>
    </row>
    <row r="34" spans="1:8" ht="15.75" customHeight="1">
      <c r="A34" s="55" t="s">
        <v>96</v>
      </c>
      <c r="B34" s="7" t="s">
        <v>97</v>
      </c>
      <c r="C34" s="28">
        <v>0</v>
      </c>
      <c r="D34" s="29"/>
      <c r="E34" s="12">
        <v>56</v>
      </c>
      <c r="F34" s="56"/>
      <c r="G34" s="50"/>
      <c r="H34" s="30"/>
    </row>
    <row r="35" spans="1:8" ht="15.75" customHeight="1">
      <c r="A35" s="55"/>
      <c r="B35" s="7" t="s">
        <v>98</v>
      </c>
      <c r="C35" s="28"/>
      <c r="D35" s="29"/>
      <c r="E35" s="12">
        <v>57</v>
      </c>
      <c r="F35" s="56"/>
      <c r="G35" s="50"/>
      <c r="H35" s="30"/>
    </row>
    <row r="36" spans="1:8" ht="15.75" customHeight="1">
      <c r="A36" s="31" t="s">
        <v>44</v>
      </c>
      <c r="B36" s="57" t="s">
        <v>99</v>
      </c>
      <c r="C36" s="33">
        <f>C31+C32</f>
        <v>5994.04</v>
      </c>
      <c r="D36" s="34" t="s">
        <v>44</v>
      </c>
      <c r="E36" s="32">
        <v>58</v>
      </c>
      <c r="F36" s="50">
        <f>SUM(F31:F35)</f>
        <v>5994.039999999999</v>
      </c>
      <c r="G36" s="50">
        <f>SUM(G31:G35)</f>
        <v>5378.909999999999</v>
      </c>
      <c r="H36" s="50">
        <f>SUM(H31:H35)</f>
        <v>615.13</v>
      </c>
    </row>
    <row r="37" spans="1:8" ht="15.75" customHeight="1">
      <c r="A37" s="142" t="s">
        <v>188</v>
      </c>
      <c r="B37" s="143"/>
      <c r="C37" s="143"/>
      <c r="D37" s="143"/>
      <c r="E37" s="143"/>
      <c r="F37" s="143"/>
      <c r="G37" s="143"/>
      <c r="H37" s="14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horizontalDpi="300" verticalDpi="300" orientation="landscape" paperSize="9" scale="8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70"/>
  <sheetViews>
    <sheetView zoomScaleSheetLayoutView="100" zoomScalePageLayoutView="0" workbookViewId="0" topLeftCell="A24">
      <selection activeCell="E41" sqref="E41"/>
    </sheetView>
  </sheetViews>
  <sheetFormatPr defaultColWidth="9.00390625" defaultRowHeight="16.5" customHeight="1"/>
  <cols>
    <col min="1" max="3" width="4.625" style="68" customWidth="1"/>
    <col min="4" max="4" width="39.75390625" style="68" customWidth="1"/>
    <col min="5" max="7" width="19.625" style="68" customWidth="1"/>
    <col min="8" max="16384" width="9.00390625" style="68" customWidth="1"/>
  </cols>
  <sheetData>
    <row r="1" spans="1:7" s="58" customFormat="1" ht="33" customHeight="1">
      <c r="A1" s="214" t="s">
        <v>189</v>
      </c>
      <c r="B1" s="214"/>
      <c r="C1" s="214"/>
      <c r="D1" s="214"/>
      <c r="E1" s="214"/>
      <c r="F1" s="214"/>
      <c r="G1" s="214"/>
    </row>
    <row r="2" spans="1:7" s="58" customFormat="1" ht="16.5" customHeight="1">
      <c r="A2" s="59"/>
      <c r="B2" s="59"/>
      <c r="C2" s="59"/>
      <c r="D2" s="59"/>
      <c r="G2" s="4" t="s">
        <v>190</v>
      </c>
    </row>
    <row r="3" spans="1:7" s="58" customFormat="1" ht="16.5" customHeight="1">
      <c r="A3" s="5" t="s">
        <v>118</v>
      </c>
      <c r="B3" s="5"/>
      <c r="C3" s="59"/>
      <c r="D3" s="59"/>
      <c r="E3" s="60"/>
      <c r="F3" s="60"/>
      <c r="G3" s="4" t="s">
        <v>1</v>
      </c>
    </row>
    <row r="4" spans="1:7" s="61" customFormat="1" ht="16.5" customHeight="1">
      <c r="A4" s="215" t="s">
        <v>191</v>
      </c>
      <c r="B4" s="216"/>
      <c r="C4" s="217"/>
      <c r="D4" s="217"/>
      <c r="E4" s="199" t="s">
        <v>192</v>
      </c>
      <c r="F4" s="202" t="s">
        <v>100</v>
      </c>
      <c r="G4" s="205" t="s">
        <v>63</v>
      </c>
    </row>
    <row r="5" spans="1:7" s="61" customFormat="1" ht="16.5" customHeight="1">
      <c r="A5" s="208" t="s">
        <v>52</v>
      </c>
      <c r="B5" s="209"/>
      <c r="C5" s="198"/>
      <c r="D5" s="198" t="s">
        <v>53</v>
      </c>
      <c r="E5" s="200"/>
      <c r="F5" s="203"/>
      <c r="G5" s="206"/>
    </row>
    <row r="6" spans="1:7" s="61" customFormat="1" ht="16.5" customHeight="1">
      <c r="A6" s="208"/>
      <c r="B6" s="209"/>
      <c r="C6" s="198"/>
      <c r="D6" s="198"/>
      <c r="E6" s="200"/>
      <c r="F6" s="203"/>
      <c r="G6" s="206"/>
    </row>
    <row r="7" spans="1:7" s="61" customFormat="1" ht="16.5" customHeight="1">
      <c r="A7" s="208"/>
      <c r="B7" s="209"/>
      <c r="C7" s="198"/>
      <c r="D7" s="198"/>
      <c r="E7" s="201"/>
      <c r="F7" s="204"/>
      <c r="G7" s="207"/>
    </row>
    <row r="8" spans="1:7" s="61" customFormat="1" ht="16.5" customHeight="1">
      <c r="A8" s="218" t="s">
        <v>54</v>
      </c>
      <c r="B8" s="219"/>
      <c r="C8" s="219"/>
      <c r="D8" s="209"/>
      <c r="E8" s="63">
        <v>1</v>
      </c>
      <c r="F8" s="63">
        <v>2</v>
      </c>
      <c r="G8" s="65">
        <v>3</v>
      </c>
    </row>
    <row r="9" spans="1:7" s="61" customFormat="1" ht="16.5" customHeight="1">
      <c r="A9" s="218" t="s">
        <v>44</v>
      </c>
      <c r="B9" s="219"/>
      <c r="C9" s="219"/>
      <c r="D9" s="209"/>
      <c r="E9" s="66">
        <f>E10+E13+E16+E19+E24+E41+E54+E57+E63</f>
        <v>5195.539999999999</v>
      </c>
      <c r="F9" s="66">
        <f>F10+F13+F16+F19+F24+F41+F54+F57+F63</f>
        <v>823.06</v>
      </c>
      <c r="G9" s="66">
        <f>G10+G13+G16+G19+G24+G41+G54+G57+G63</f>
        <v>4372.48</v>
      </c>
    </row>
    <row r="10" spans="1:7" s="93" customFormat="1" ht="16.5" customHeight="1">
      <c r="A10" s="212" t="s">
        <v>234</v>
      </c>
      <c r="B10" s="213" t="s">
        <v>235</v>
      </c>
      <c r="C10" s="213" t="s">
        <v>235</v>
      </c>
      <c r="D10" s="79" t="s">
        <v>202</v>
      </c>
      <c r="E10" s="92">
        <f>F10+G10</f>
        <v>10</v>
      </c>
      <c r="F10" s="92">
        <v>0</v>
      </c>
      <c r="G10" s="92">
        <v>10</v>
      </c>
    </row>
    <row r="11" spans="1:7" ht="16.5" customHeight="1">
      <c r="A11" s="210" t="s">
        <v>236</v>
      </c>
      <c r="B11" s="211" t="s">
        <v>235</v>
      </c>
      <c r="C11" s="211" t="s">
        <v>235</v>
      </c>
      <c r="D11" s="86" t="s">
        <v>203</v>
      </c>
      <c r="E11" s="87">
        <f aca="true" t="shared" si="0" ref="E11:E65">F11+G11</f>
        <v>10</v>
      </c>
      <c r="F11" s="87">
        <v>0</v>
      </c>
      <c r="G11" s="87">
        <v>10</v>
      </c>
    </row>
    <row r="12" spans="1:7" ht="16.5" customHeight="1">
      <c r="A12" s="210" t="s">
        <v>119</v>
      </c>
      <c r="B12" s="211" t="s">
        <v>235</v>
      </c>
      <c r="C12" s="211" t="s">
        <v>235</v>
      </c>
      <c r="D12" s="86" t="s">
        <v>154</v>
      </c>
      <c r="E12" s="87">
        <f t="shared" si="0"/>
        <v>10</v>
      </c>
      <c r="F12" s="87">
        <v>0</v>
      </c>
      <c r="G12" s="87">
        <v>10</v>
      </c>
    </row>
    <row r="13" spans="1:7" s="93" customFormat="1" ht="16.5" customHeight="1">
      <c r="A13" s="212" t="s">
        <v>239</v>
      </c>
      <c r="B13" s="213" t="s">
        <v>235</v>
      </c>
      <c r="C13" s="213" t="s">
        <v>235</v>
      </c>
      <c r="D13" s="79" t="s">
        <v>206</v>
      </c>
      <c r="E13" s="92">
        <f t="shared" si="0"/>
        <v>71.86</v>
      </c>
      <c r="F13" s="92">
        <v>71.86</v>
      </c>
      <c r="G13" s="92">
        <v>0</v>
      </c>
    </row>
    <row r="14" spans="1:7" ht="16.5" customHeight="1">
      <c r="A14" s="210" t="s">
        <v>240</v>
      </c>
      <c r="B14" s="211" t="s">
        <v>235</v>
      </c>
      <c r="C14" s="211" t="s">
        <v>235</v>
      </c>
      <c r="D14" s="86" t="s">
        <v>207</v>
      </c>
      <c r="E14" s="87">
        <f t="shared" si="0"/>
        <v>71.86</v>
      </c>
      <c r="F14" s="87">
        <v>71.86</v>
      </c>
      <c r="G14" s="87">
        <v>0</v>
      </c>
    </row>
    <row r="15" spans="1:7" ht="16.5" customHeight="1">
      <c r="A15" s="210" t="s">
        <v>121</v>
      </c>
      <c r="B15" s="211" t="s">
        <v>235</v>
      </c>
      <c r="C15" s="211" t="s">
        <v>235</v>
      </c>
      <c r="D15" s="86" t="s">
        <v>156</v>
      </c>
      <c r="E15" s="87">
        <f t="shared" si="0"/>
        <v>71.86</v>
      </c>
      <c r="F15" s="87">
        <v>71.86</v>
      </c>
      <c r="G15" s="87">
        <v>0</v>
      </c>
    </row>
    <row r="16" spans="1:7" s="93" customFormat="1" ht="16.5" customHeight="1">
      <c r="A16" s="212" t="s">
        <v>242</v>
      </c>
      <c r="B16" s="213" t="s">
        <v>235</v>
      </c>
      <c r="C16" s="213" t="s">
        <v>235</v>
      </c>
      <c r="D16" s="79" t="s">
        <v>209</v>
      </c>
      <c r="E16" s="92">
        <f t="shared" si="0"/>
        <v>32.49</v>
      </c>
      <c r="F16" s="92">
        <v>32.49</v>
      </c>
      <c r="G16" s="92">
        <v>0</v>
      </c>
    </row>
    <row r="17" spans="1:7" ht="16.5" customHeight="1">
      <c r="A17" s="210" t="s">
        <v>243</v>
      </c>
      <c r="B17" s="211" t="s">
        <v>235</v>
      </c>
      <c r="C17" s="211" t="s">
        <v>235</v>
      </c>
      <c r="D17" s="86" t="s">
        <v>210</v>
      </c>
      <c r="E17" s="87">
        <f t="shared" si="0"/>
        <v>32.49</v>
      </c>
      <c r="F17" s="87">
        <v>32.49</v>
      </c>
      <c r="G17" s="87">
        <v>0</v>
      </c>
    </row>
    <row r="18" spans="1:7" ht="16.5" customHeight="1">
      <c r="A18" s="210" t="s">
        <v>123</v>
      </c>
      <c r="B18" s="211" t="s">
        <v>235</v>
      </c>
      <c r="C18" s="211" t="s">
        <v>235</v>
      </c>
      <c r="D18" s="86" t="s">
        <v>158</v>
      </c>
      <c r="E18" s="87">
        <f t="shared" si="0"/>
        <v>32.49</v>
      </c>
      <c r="F18" s="87">
        <v>32.49</v>
      </c>
      <c r="G18" s="87">
        <v>0</v>
      </c>
    </row>
    <row r="19" spans="1:7" s="93" customFormat="1" ht="16.5" customHeight="1">
      <c r="A19" s="212" t="s">
        <v>244</v>
      </c>
      <c r="B19" s="213" t="s">
        <v>235</v>
      </c>
      <c r="C19" s="213" t="s">
        <v>235</v>
      </c>
      <c r="D19" s="79" t="s">
        <v>211</v>
      </c>
      <c r="E19" s="92">
        <f t="shared" si="0"/>
        <v>4.6</v>
      </c>
      <c r="F19" s="92">
        <v>0</v>
      </c>
      <c r="G19" s="92">
        <v>4.6</v>
      </c>
    </row>
    <row r="20" spans="1:7" ht="16.5" customHeight="1">
      <c r="A20" s="210" t="s">
        <v>245</v>
      </c>
      <c r="B20" s="211" t="s">
        <v>235</v>
      </c>
      <c r="C20" s="211" t="s">
        <v>235</v>
      </c>
      <c r="D20" s="86" t="s">
        <v>212</v>
      </c>
      <c r="E20" s="87">
        <f t="shared" si="0"/>
        <v>1.8</v>
      </c>
      <c r="F20" s="87">
        <v>0</v>
      </c>
      <c r="G20" s="87">
        <v>1.8</v>
      </c>
    </row>
    <row r="21" spans="1:7" ht="16.5" customHeight="1">
      <c r="A21" s="210" t="s">
        <v>124</v>
      </c>
      <c r="B21" s="211" t="s">
        <v>235</v>
      </c>
      <c r="C21" s="211" t="s">
        <v>235</v>
      </c>
      <c r="D21" s="86" t="s">
        <v>159</v>
      </c>
      <c r="E21" s="87">
        <f t="shared" si="0"/>
        <v>1.8</v>
      </c>
      <c r="F21" s="87">
        <v>0</v>
      </c>
      <c r="G21" s="87">
        <v>1.8</v>
      </c>
    </row>
    <row r="22" spans="1:7" ht="16.5" customHeight="1">
      <c r="A22" s="210" t="s">
        <v>246</v>
      </c>
      <c r="B22" s="211" t="s">
        <v>235</v>
      </c>
      <c r="C22" s="211" t="s">
        <v>235</v>
      </c>
      <c r="D22" s="86" t="s">
        <v>213</v>
      </c>
      <c r="E22" s="87">
        <f t="shared" si="0"/>
        <v>2.8</v>
      </c>
      <c r="F22" s="87">
        <v>0</v>
      </c>
      <c r="G22" s="87">
        <v>2.8</v>
      </c>
    </row>
    <row r="23" spans="1:7" ht="16.5" customHeight="1">
      <c r="A23" s="210" t="s">
        <v>125</v>
      </c>
      <c r="B23" s="211" t="s">
        <v>235</v>
      </c>
      <c r="C23" s="211" t="s">
        <v>235</v>
      </c>
      <c r="D23" s="86" t="s">
        <v>160</v>
      </c>
      <c r="E23" s="87">
        <f t="shared" si="0"/>
        <v>2.8</v>
      </c>
      <c r="F23" s="87">
        <v>0</v>
      </c>
      <c r="G23" s="87">
        <v>2.8</v>
      </c>
    </row>
    <row r="24" spans="1:7" s="93" customFormat="1" ht="16.5" customHeight="1">
      <c r="A24" s="212" t="s">
        <v>247</v>
      </c>
      <c r="B24" s="213" t="s">
        <v>235</v>
      </c>
      <c r="C24" s="213" t="s">
        <v>235</v>
      </c>
      <c r="D24" s="79" t="s">
        <v>214</v>
      </c>
      <c r="E24" s="92">
        <f t="shared" si="0"/>
        <v>3192.2599999999998</v>
      </c>
      <c r="F24" s="92">
        <v>585.56</v>
      </c>
      <c r="G24" s="92">
        <v>2606.7</v>
      </c>
    </row>
    <row r="25" spans="1:7" ht="16.5" customHeight="1">
      <c r="A25" s="210" t="s">
        <v>248</v>
      </c>
      <c r="B25" s="211" t="s">
        <v>235</v>
      </c>
      <c r="C25" s="211" t="s">
        <v>235</v>
      </c>
      <c r="D25" s="86" t="s">
        <v>215</v>
      </c>
      <c r="E25" s="87">
        <f t="shared" si="0"/>
        <v>565.4</v>
      </c>
      <c r="F25" s="87">
        <v>516.92</v>
      </c>
      <c r="G25" s="87">
        <v>48.48</v>
      </c>
    </row>
    <row r="26" spans="1:7" ht="16.5" customHeight="1">
      <c r="A26" s="210" t="s">
        <v>126</v>
      </c>
      <c r="B26" s="211" t="s">
        <v>235</v>
      </c>
      <c r="C26" s="211" t="s">
        <v>235</v>
      </c>
      <c r="D26" s="86" t="s">
        <v>161</v>
      </c>
      <c r="E26" s="87">
        <f t="shared" si="0"/>
        <v>516.92</v>
      </c>
      <c r="F26" s="87">
        <v>516.92</v>
      </c>
      <c r="G26" s="87">
        <v>0</v>
      </c>
    </row>
    <row r="27" spans="1:7" ht="16.5" customHeight="1">
      <c r="A27" s="210" t="s">
        <v>127</v>
      </c>
      <c r="B27" s="211" t="s">
        <v>235</v>
      </c>
      <c r="C27" s="211" t="s">
        <v>235</v>
      </c>
      <c r="D27" s="86" t="s">
        <v>154</v>
      </c>
      <c r="E27" s="87">
        <f t="shared" si="0"/>
        <v>18.25</v>
      </c>
      <c r="F27" s="87">
        <v>0</v>
      </c>
      <c r="G27" s="87">
        <v>18.25</v>
      </c>
    </row>
    <row r="28" spans="1:7" ht="16.5" customHeight="1">
      <c r="A28" s="210" t="s">
        <v>128</v>
      </c>
      <c r="B28" s="211" t="s">
        <v>235</v>
      </c>
      <c r="C28" s="211" t="s">
        <v>235</v>
      </c>
      <c r="D28" s="86" t="s">
        <v>162</v>
      </c>
      <c r="E28" s="87">
        <f t="shared" si="0"/>
        <v>22.11</v>
      </c>
      <c r="F28" s="87">
        <v>0</v>
      </c>
      <c r="G28" s="87">
        <v>22.11</v>
      </c>
    </row>
    <row r="29" spans="1:7" ht="16.5" customHeight="1">
      <c r="A29" s="210" t="s">
        <v>129</v>
      </c>
      <c r="B29" s="211" t="s">
        <v>235</v>
      </c>
      <c r="C29" s="211" t="s">
        <v>235</v>
      </c>
      <c r="D29" s="86" t="s">
        <v>163</v>
      </c>
      <c r="E29" s="87">
        <f t="shared" si="0"/>
        <v>8.12</v>
      </c>
      <c r="F29" s="87">
        <v>0</v>
      </c>
      <c r="G29" s="87">
        <v>8.12</v>
      </c>
    </row>
    <row r="30" spans="1:7" ht="16.5" customHeight="1">
      <c r="A30" s="210" t="s">
        <v>249</v>
      </c>
      <c r="B30" s="211" t="s">
        <v>235</v>
      </c>
      <c r="C30" s="211" t="s">
        <v>235</v>
      </c>
      <c r="D30" s="86" t="s">
        <v>216</v>
      </c>
      <c r="E30" s="87">
        <f t="shared" si="0"/>
        <v>314.23</v>
      </c>
      <c r="F30" s="87">
        <v>0</v>
      </c>
      <c r="G30" s="87">
        <v>314.23</v>
      </c>
    </row>
    <row r="31" spans="1:7" ht="16.5" customHeight="1">
      <c r="A31" s="210" t="s">
        <v>130</v>
      </c>
      <c r="B31" s="211" t="s">
        <v>235</v>
      </c>
      <c r="C31" s="211" t="s">
        <v>235</v>
      </c>
      <c r="D31" s="86" t="s">
        <v>164</v>
      </c>
      <c r="E31" s="87">
        <f t="shared" si="0"/>
        <v>314.23</v>
      </c>
      <c r="F31" s="87">
        <v>0</v>
      </c>
      <c r="G31" s="87">
        <v>314.23</v>
      </c>
    </row>
    <row r="32" spans="1:7" ht="16.5" customHeight="1">
      <c r="A32" s="210" t="s">
        <v>250</v>
      </c>
      <c r="B32" s="211" t="s">
        <v>235</v>
      </c>
      <c r="C32" s="211" t="s">
        <v>235</v>
      </c>
      <c r="D32" s="86" t="s">
        <v>217</v>
      </c>
      <c r="E32" s="87">
        <f t="shared" si="0"/>
        <v>1247.74</v>
      </c>
      <c r="F32" s="87">
        <v>0</v>
      </c>
      <c r="G32" s="87">
        <v>1247.74</v>
      </c>
    </row>
    <row r="33" spans="1:7" ht="16.5" customHeight="1">
      <c r="A33" s="210" t="s">
        <v>131</v>
      </c>
      <c r="B33" s="211" t="s">
        <v>235</v>
      </c>
      <c r="C33" s="211" t="s">
        <v>235</v>
      </c>
      <c r="D33" s="86" t="s">
        <v>165</v>
      </c>
      <c r="E33" s="87">
        <f t="shared" si="0"/>
        <v>1227.74</v>
      </c>
      <c r="F33" s="87">
        <v>0</v>
      </c>
      <c r="G33" s="87">
        <v>1227.74</v>
      </c>
    </row>
    <row r="34" spans="1:7" ht="16.5" customHeight="1">
      <c r="A34" s="210" t="s">
        <v>132</v>
      </c>
      <c r="B34" s="211" t="s">
        <v>235</v>
      </c>
      <c r="C34" s="211" t="s">
        <v>235</v>
      </c>
      <c r="D34" s="86" t="s">
        <v>166</v>
      </c>
      <c r="E34" s="87">
        <f t="shared" si="0"/>
        <v>20</v>
      </c>
      <c r="F34" s="87">
        <v>0</v>
      </c>
      <c r="G34" s="87">
        <v>20</v>
      </c>
    </row>
    <row r="35" spans="1:7" ht="16.5" customHeight="1">
      <c r="A35" s="210" t="s">
        <v>251</v>
      </c>
      <c r="B35" s="211" t="s">
        <v>235</v>
      </c>
      <c r="C35" s="211" t="s">
        <v>235</v>
      </c>
      <c r="D35" s="86" t="s">
        <v>218</v>
      </c>
      <c r="E35" s="87">
        <f t="shared" si="0"/>
        <v>980.91</v>
      </c>
      <c r="F35" s="87">
        <v>0</v>
      </c>
      <c r="G35" s="87">
        <v>980.91</v>
      </c>
    </row>
    <row r="36" spans="1:7" ht="16.5" customHeight="1">
      <c r="A36" s="210" t="s">
        <v>133</v>
      </c>
      <c r="B36" s="211" t="s">
        <v>235</v>
      </c>
      <c r="C36" s="211" t="s">
        <v>235</v>
      </c>
      <c r="D36" s="86" t="s">
        <v>167</v>
      </c>
      <c r="E36" s="87">
        <f t="shared" si="0"/>
        <v>980.81</v>
      </c>
      <c r="F36" s="87">
        <v>0</v>
      </c>
      <c r="G36" s="87">
        <v>980.81</v>
      </c>
    </row>
    <row r="37" spans="1:7" ht="16.5" customHeight="1">
      <c r="A37" s="210" t="s">
        <v>252</v>
      </c>
      <c r="B37" s="211" t="s">
        <v>235</v>
      </c>
      <c r="C37" s="211" t="s">
        <v>235</v>
      </c>
      <c r="D37" s="86" t="s">
        <v>219</v>
      </c>
      <c r="E37" s="87">
        <f t="shared" si="0"/>
        <v>58.839999999999996</v>
      </c>
      <c r="F37" s="87">
        <v>57.19</v>
      </c>
      <c r="G37" s="87">
        <v>1.65</v>
      </c>
    </row>
    <row r="38" spans="1:7" ht="16.5" customHeight="1">
      <c r="A38" s="210" t="s">
        <v>134</v>
      </c>
      <c r="B38" s="211" t="s">
        <v>235</v>
      </c>
      <c r="C38" s="211" t="s">
        <v>235</v>
      </c>
      <c r="D38" s="86" t="s">
        <v>168</v>
      </c>
      <c r="E38" s="87">
        <f t="shared" si="0"/>
        <v>58.839999999999996</v>
      </c>
      <c r="F38" s="87">
        <v>57.19</v>
      </c>
      <c r="G38" s="87">
        <v>1.65</v>
      </c>
    </row>
    <row r="39" spans="1:7" ht="16.5" customHeight="1">
      <c r="A39" s="210" t="s">
        <v>255</v>
      </c>
      <c r="B39" s="211" t="s">
        <v>235</v>
      </c>
      <c r="C39" s="211" t="s">
        <v>235</v>
      </c>
      <c r="D39" s="86" t="s">
        <v>222</v>
      </c>
      <c r="E39" s="87">
        <f t="shared" si="0"/>
        <v>25.24</v>
      </c>
      <c r="F39" s="87">
        <v>11.45</v>
      </c>
      <c r="G39" s="87">
        <v>13.79</v>
      </c>
    </row>
    <row r="40" spans="1:7" ht="16.5" customHeight="1">
      <c r="A40" s="210" t="s">
        <v>137</v>
      </c>
      <c r="B40" s="211" t="s">
        <v>235</v>
      </c>
      <c r="C40" s="211" t="s">
        <v>235</v>
      </c>
      <c r="D40" s="86" t="s">
        <v>171</v>
      </c>
      <c r="E40" s="87">
        <f t="shared" si="0"/>
        <v>25.24</v>
      </c>
      <c r="F40" s="87">
        <v>11.45</v>
      </c>
      <c r="G40" s="87">
        <v>13.79</v>
      </c>
    </row>
    <row r="41" spans="1:7" s="93" customFormat="1" ht="16.5" customHeight="1">
      <c r="A41" s="212" t="s">
        <v>256</v>
      </c>
      <c r="B41" s="213" t="s">
        <v>235</v>
      </c>
      <c r="C41" s="213" t="s">
        <v>235</v>
      </c>
      <c r="D41" s="79" t="s">
        <v>223</v>
      </c>
      <c r="E41" s="92">
        <f t="shared" si="0"/>
        <v>1754.94</v>
      </c>
      <c r="F41" s="92">
        <v>82.12</v>
      </c>
      <c r="G41" s="92">
        <v>1672.82</v>
      </c>
    </row>
    <row r="42" spans="1:7" ht="16.5" customHeight="1">
      <c r="A42" s="210" t="s">
        <v>257</v>
      </c>
      <c r="B42" s="211" t="s">
        <v>235</v>
      </c>
      <c r="C42" s="211" t="s">
        <v>235</v>
      </c>
      <c r="D42" s="86" t="s">
        <v>224</v>
      </c>
      <c r="E42" s="87">
        <f t="shared" si="0"/>
        <v>83.12</v>
      </c>
      <c r="F42" s="87">
        <v>82.12</v>
      </c>
      <c r="G42" s="87">
        <v>1</v>
      </c>
    </row>
    <row r="43" spans="1:7" ht="16.5" customHeight="1">
      <c r="A43" s="210" t="s">
        <v>138</v>
      </c>
      <c r="B43" s="211" t="s">
        <v>235</v>
      </c>
      <c r="C43" s="211" t="s">
        <v>235</v>
      </c>
      <c r="D43" s="86" t="s">
        <v>161</v>
      </c>
      <c r="E43" s="87">
        <f t="shared" si="0"/>
        <v>82.12</v>
      </c>
      <c r="F43" s="87">
        <v>82.12</v>
      </c>
      <c r="G43" s="87">
        <v>0</v>
      </c>
    </row>
    <row r="44" spans="1:7" ht="16.5" customHeight="1">
      <c r="A44" s="210" t="s">
        <v>139</v>
      </c>
      <c r="B44" s="211" t="s">
        <v>235</v>
      </c>
      <c r="C44" s="211" t="s">
        <v>235</v>
      </c>
      <c r="D44" s="86" t="s">
        <v>172</v>
      </c>
      <c r="E44" s="87">
        <f t="shared" si="0"/>
        <v>1</v>
      </c>
      <c r="F44" s="87">
        <v>0</v>
      </c>
      <c r="G44" s="87">
        <v>1</v>
      </c>
    </row>
    <row r="45" spans="1:7" ht="16.5" customHeight="1">
      <c r="A45" s="210" t="s">
        <v>258</v>
      </c>
      <c r="B45" s="211" t="s">
        <v>235</v>
      </c>
      <c r="C45" s="211" t="s">
        <v>235</v>
      </c>
      <c r="D45" s="86" t="s">
        <v>225</v>
      </c>
      <c r="E45" s="87">
        <f t="shared" si="0"/>
        <v>1671.82</v>
      </c>
      <c r="F45" s="87">
        <v>0</v>
      </c>
      <c r="G45" s="87">
        <v>1671.82</v>
      </c>
    </row>
    <row r="46" spans="1:7" ht="16.5" customHeight="1">
      <c r="A46" s="210" t="s">
        <v>140</v>
      </c>
      <c r="B46" s="211" t="s">
        <v>235</v>
      </c>
      <c r="C46" s="211" t="s">
        <v>235</v>
      </c>
      <c r="D46" s="86" t="s">
        <v>154</v>
      </c>
      <c r="E46" s="87">
        <f t="shared" si="0"/>
        <v>43</v>
      </c>
      <c r="F46" s="87">
        <v>0</v>
      </c>
      <c r="G46" s="87">
        <v>43</v>
      </c>
    </row>
    <row r="47" spans="1:7" ht="16.5" customHeight="1">
      <c r="A47" s="210" t="s">
        <v>141</v>
      </c>
      <c r="B47" s="211" t="s">
        <v>235</v>
      </c>
      <c r="C47" s="211" t="s">
        <v>235</v>
      </c>
      <c r="D47" s="86" t="s">
        <v>173</v>
      </c>
      <c r="E47" s="87">
        <f t="shared" si="0"/>
        <v>1085</v>
      </c>
      <c r="F47" s="87">
        <v>0</v>
      </c>
      <c r="G47" s="87">
        <v>1085</v>
      </c>
    </row>
    <row r="48" spans="1:7" ht="16.5" customHeight="1">
      <c r="A48" s="210" t="s">
        <v>142</v>
      </c>
      <c r="B48" s="211" t="s">
        <v>235</v>
      </c>
      <c r="C48" s="211" t="s">
        <v>235</v>
      </c>
      <c r="D48" s="86" t="s">
        <v>174</v>
      </c>
      <c r="E48" s="87">
        <f t="shared" si="0"/>
        <v>34.59</v>
      </c>
      <c r="F48" s="87">
        <v>0</v>
      </c>
      <c r="G48" s="87">
        <v>34.59</v>
      </c>
    </row>
    <row r="49" spans="1:7" ht="16.5" customHeight="1">
      <c r="A49" s="210" t="s">
        <v>143</v>
      </c>
      <c r="B49" s="211" t="s">
        <v>235</v>
      </c>
      <c r="C49" s="211" t="s">
        <v>235</v>
      </c>
      <c r="D49" s="86" t="s">
        <v>175</v>
      </c>
      <c r="E49" s="87">
        <f t="shared" si="0"/>
        <v>80</v>
      </c>
      <c r="F49" s="87">
        <v>0</v>
      </c>
      <c r="G49" s="87">
        <v>80</v>
      </c>
    </row>
    <row r="50" spans="1:7" ht="16.5" customHeight="1">
      <c r="A50" s="210" t="s">
        <v>144</v>
      </c>
      <c r="B50" s="211" t="s">
        <v>235</v>
      </c>
      <c r="C50" s="211" t="s">
        <v>235</v>
      </c>
      <c r="D50" s="86" t="s">
        <v>176</v>
      </c>
      <c r="E50" s="87">
        <f t="shared" si="0"/>
        <v>246.77</v>
      </c>
      <c r="F50" s="87">
        <v>0</v>
      </c>
      <c r="G50" s="87">
        <v>246.77</v>
      </c>
    </row>
    <row r="51" spans="1:7" ht="16.5" customHeight="1">
      <c r="A51" s="210" t="s">
        <v>145</v>
      </c>
      <c r="B51" s="211" t="s">
        <v>235</v>
      </c>
      <c r="C51" s="211" t="s">
        <v>235</v>
      </c>
      <c r="D51" s="86" t="s">
        <v>177</v>
      </c>
      <c r="E51" s="87">
        <f t="shared" si="0"/>
        <v>0.05</v>
      </c>
      <c r="F51" s="87">
        <v>0</v>
      </c>
      <c r="G51" s="87">
        <v>0.05</v>
      </c>
    </row>
    <row r="52" spans="1:7" ht="16.5" customHeight="1">
      <c r="A52" s="210" t="s">
        <v>146</v>
      </c>
      <c r="B52" s="211" t="s">
        <v>235</v>
      </c>
      <c r="C52" s="211" t="s">
        <v>235</v>
      </c>
      <c r="D52" s="86" t="s">
        <v>178</v>
      </c>
      <c r="E52" s="87">
        <f t="shared" si="0"/>
        <v>2</v>
      </c>
      <c r="F52" s="87">
        <v>0</v>
      </c>
      <c r="G52" s="87">
        <v>2</v>
      </c>
    </row>
    <row r="53" spans="1:7" ht="16.5" customHeight="1">
      <c r="A53" s="210" t="s">
        <v>147</v>
      </c>
      <c r="B53" s="211" t="s">
        <v>235</v>
      </c>
      <c r="C53" s="211" t="s">
        <v>235</v>
      </c>
      <c r="D53" s="86" t="s">
        <v>179</v>
      </c>
      <c r="E53" s="87">
        <f t="shared" si="0"/>
        <v>180.41</v>
      </c>
      <c r="F53" s="87">
        <v>0</v>
      </c>
      <c r="G53" s="87">
        <v>180.41</v>
      </c>
    </row>
    <row r="54" spans="1:7" s="93" customFormat="1" ht="16.5" customHeight="1">
      <c r="A54" s="212" t="s">
        <v>261</v>
      </c>
      <c r="B54" s="213" t="s">
        <v>235</v>
      </c>
      <c r="C54" s="213" t="s">
        <v>235</v>
      </c>
      <c r="D54" s="79" t="s">
        <v>228</v>
      </c>
      <c r="E54" s="92">
        <f t="shared" si="0"/>
        <v>12.4</v>
      </c>
      <c r="F54" s="92">
        <v>0</v>
      </c>
      <c r="G54" s="92">
        <v>12.4</v>
      </c>
    </row>
    <row r="55" spans="1:7" ht="16.5" customHeight="1">
      <c r="A55" s="210" t="s">
        <v>262</v>
      </c>
      <c r="B55" s="211" t="s">
        <v>235</v>
      </c>
      <c r="C55" s="211" t="s">
        <v>235</v>
      </c>
      <c r="D55" s="86" t="s">
        <v>229</v>
      </c>
      <c r="E55" s="87">
        <f t="shared" si="0"/>
        <v>12.4</v>
      </c>
      <c r="F55" s="87">
        <v>0</v>
      </c>
      <c r="G55" s="87">
        <v>12.4</v>
      </c>
    </row>
    <row r="56" spans="1:7" ht="16.5" customHeight="1">
      <c r="A56" s="210" t="s">
        <v>149</v>
      </c>
      <c r="B56" s="211" t="s">
        <v>235</v>
      </c>
      <c r="C56" s="211" t="s">
        <v>235</v>
      </c>
      <c r="D56" s="86" t="s">
        <v>154</v>
      </c>
      <c r="E56" s="87">
        <f t="shared" si="0"/>
        <v>12.4</v>
      </c>
      <c r="F56" s="87">
        <v>0</v>
      </c>
      <c r="G56" s="87">
        <v>12.4</v>
      </c>
    </row>
    <row r="57" spans="1:7" s="93" customFormat="1" ht="16.5" customHeight="1">
      <c r="A57" s="212" t="s">
        <v>263</v>
      </c>
      <c r="B57" s="213" t="s">
        <v>235</v>
      </c>
      <c r="C57" s="213" t="s">
        <v>235</v>
      </c>
      <c r="D57" s="79" t="s">
        <v>230</v>
      </c>
      <c r="E57" s="92">
        <f t="shared" si="0"/>
        <v>86.03</v>
      </c>
      <c r="F57" s="92">
        <v>51.03</v>
      </c>
      <c r="G57" s="92">
        <v>35</v>
      </c>
    </row>
    <row r="58" spans="1:7" ht="16.5" customHeight="1">
      <c r="A58" s="210" t="s">
        <v>264</v>
      </c>
      <c r="B58" s="211" t="s">
        <v>235</v>
      </c>
      <c r="C58" s="211" t="s">
        <v>235</v>
      </c>
      <c r="D58" s="86" t="s">
        <v>231</v>
      </c>
      <c r="E58" s="87">
        <f t="shared" si="0"/>
        <v>35</v>
      </c>
      <c r="F58" s="87">
        <v>0</v>
      </c>
      <c r="G58" s="87">
        <v>35</v>
      </c>
    </row>
    <row r="59" spans="1:7" ht="16.5" customHeight="1">
      <c r="A59" s="210" t="s">
        <v>150</v>
      </c>
      <c r="B59" s="211" t="s">
        <v>235</v>
      </c>
      <c r="C59" s="211" t="s">
        <v>235</v>
      </c>
      <c r="D59" s="86" t="s">
        <v>181</v>
      </c>
      <c r="E59" s="87">
        <f t="shared" si="0"/>
        <v>35</v>
      </c>
      <c r="F59" s="87">
        <v>0</v>
      </c>
      <c r="G59" s="87">
        <v>35</v>
      </c>
    </row>
    <row r="60" spans="1:7" ht="16.5" customHeight="1">
      <c r="A60" s="210" t="s">
        <v>265</v>
      </c>
      <c r="B60" s="211" t="s">
        <v>235</v>
      </c>
      <c r="C60" s="211" t="s">
        <v>235</v>
      </c>
      <c r="D60" s="86" t="s">
        <v>232</v>
      </c>
      <c r="E60" s="87">
        <f t="shared" si="0"/>
        <v>51.03</v>
      </c>
      <c r="F60" s="87">
        <v>51.03</v>
      </c>
      <c r="G60" s="87">
        <v>0</v>
      </c>
    </row>
    <row r="61" spans="1:7" ht="16.5" customHeight="1">
      <c r="A61" s="210" t="s">
        <v>151</v>
      </c>
      <c r="B61" s="211" t="s">
        <v>235</v>
      </c>
      <c r="C61" s="211" t="s">
        <v>235</v>
      </c>
      <c r="D61" s="86" t="s">
        <v>182</v>
      </c>
      <c r="E61" s="87">
        <f t="shared" si="0"/>
        <v>46.31</v>
      </c>
      <c r="F61" s="87">
        <v>46.31</v>
      </c>
      <c r="G61" s="87">
        <v>0</v>
      </c>
    </row>
    <row r="62" spans="1:7" ht="16.5" customHeight="1">
      <c r="A62" s="210" t="s">
        <v>152</v>
      </c>
      <c r="B62" s="211" t="s">
        <v>235</v>
      </c>
      <c r="C62" s="211" t="s">
        <v>235</v>
      </c>
      <c r="D62" s="86" t="s">
        <v>183</v>
      </c>
      <c r="E62" s="87">
        <f t="shared" si="0"/>
        <v>4.72</v>
      </c>
      <c r="F62" s="87">
        <v>4.72</v>
      </c>
      <c r="G62" s="87">
        <v>0</v>
      </c>
    </row>
    <row r="63" spans="1:7" s="93" customFormat="1" ht="16.5" customHeight="1">
      <c r="A63" s="212" t="s">
        <v>266</v>
      </c>
      <c r="B63" s="213" t="s">
        <v>235</v>
      </c>
      <c r="C63" s="213" t="s">
        <v>235</v>
      </c>
      <c r="D63" s="79" t="s">
        <v>233</v>
      </c>
      <c r="E63" s="92">
        <f t="shared" si="0"/>
        <v>30.96</v>
      </c>
      <c r="F63" s="92">
        <v>0</v>
      </c>
      <c r="G63" s="92">
        <v>30.96</v>
      </c>
    </row>
    <row r="64" spans="1:7" ht="16.5" customHeight="1">
      <c r="A64" s="210" t="s">
        <v>267</v>
      </c>
      <c r="B64" s="211" t="s">
        <v>235</v>
      </c>
      <c r="C64" s="211" t="s">
        <v>235</v>
      </c>
      <c r="D64" s="86" t="s">
        <v>233</v>
      </c>
      <c r="E64" s="87">
        <f t="shared" si="0"/>
        <v>30.96</v>
      </c>
      <c r="F64" s="87">
        <v>0</v>
      </c>
      <c r="G64" s="87">
        <v>30.96</v>
      </c>
    </row>
    <row r="65" spans="1:7" ht="16.5" customHeight="1" thickBot="1">
      <c r="A65" s="220" t="s">
        <v>153</v>
      </c>
      <c r="B65" s="221" t="s">
        <v>235</v>
      </c>
      <c r="C65" s="221" t="s">
        <v>235</v>
      </c>
      <c r="D65" s="88" t="s">
        <v>184</v>
      </c>
      <c r="E65" s="87">
        <f t="shared" si="0"/>
        <v>30.96</v>
      </c>
      <c r="F65" s="89">
        <v>0</v>
      </c>
      <c r="G65" s="89">
        <v>30.96</v>
      </c>
    </row>
    <row r="66" spans="1:7" ht="23.25" customHeight="1">
      <c r="A66" s="195" t="s">
        <v>101</v>
      </c>
      <c r="B66" s="195"/>
      <c r="C66" s="196"/>
      <c r="D66" s="197"/>
      <c r="E66" s="197"/>
      <c r="F66" s="197"/>
      <c r="G66" s="197"/>
    </row>
    <row r="67" spans="1:2" ht="16.5" customHeight="1">
      <c r="A67" s="69"/>
      <c r="B67" s="69"/>
    </row>
    <row r="68" spans="1:2" ht="16.5" customHeight="1">
      <c r="A68" s="69"/>
      <c r="B68" s="69"/>
    </row>
    <row r="69" spans="1:2" ht="16.5" customHeight="1">
      <c r="A69" s="69"/>
      <c r="B69" s="69"/>
    </row>
    <row r="70" spans="1:2" ht="16.5" customHeight="1">
      <c r="A70" s="69"/>
      <c r="B70" s="69"/>
    </row>
  </sheetData>
  <sheetProtection/>
  <mergeCells count="66">
    <mergeCell ref="A64:C64"/>
    <mergeCell ref="A58:C58"/>
    <mergeCell ref="A59:C59"/>
    <mergeCell ref="A60:C60"/>
    <mergeCell ref="A61:C61"/>
    <mergeCell ref="A63:C63"/>
    <mergeCell ref="A54:C54"/>
    <mergeCell ref="A55:C55"/>
    <mergeCell ref="A56:C56"/>
    <mergeCell ref="A57:C57"/>
    <mergeCell ref="A62:C62"/>
    <mergeCell ref="A48:C48"/>
    <mergeCell ref="A49:C49"/>
    <mergeCell ref="A50:C50"/>
    <mergeCell ref="A51:C51"/>
    <mergeCell ref="A52:C52"/>
    <mergeCell ref="A53:C53"/>
    <mergeCell ref="A44:C44"/>
    <mergeCell ref="A45:C45"/>
    <mergeCell ref="A46:C46"/>
    <mergeCell ref="A47:C47"/>
    <mergeCell ref="A40:C40"/>
    <mergeCell ref="A41:C41"/>
    <mergeCell ref="A42:C42"/>
    <mergeCell ref="A43:C43"/>
    <mergeCell ref="A36:C36"/>
    <mergeCell ref="A37:C37"/>
    <mergeCell ref="A38:C38"/>
    <mergeCell ref="A39:C39"/>
    <mergeCell ref="A65:C65"/>
    <mergeCell ref="A12:C12"/>
    <mergeCell ref="A13:C13"/>
    <mergeCell ref="A14:C14"/>
    <mergeCell ref="A15:C15"/>
    <mergeCell ref="A32:C32"/>
    <mergeCell ref="A33:C33"/>
    <mergeCell ref="A26:C26"/>
    <mergeCell ref="A34:C34"/>
    <mergeCell ref="A35:C35"/>
    <mergeCell ref="A29:C29"/>
    <mergeCell ref="A30:C30"/>
    <mergeCell ref="A31:C31"/>
    <mergeCell ref="A20:C20"/>
    <mergeCell ref="A21:C21"/>
    <mergeCell ref="A22:C22"/>
    <mergeCell ref="A23:C23"/>
    <mergeCell ref="A24:C24"/>
    <mergeCell ref="A27:C27"/>
    <mergeCell ref="A16:C16"/>
    <mergeCell ref="A17:C17"/>
    <mergeCell ref="A28:C28"/>
    <mergeCell ref="A19:C19"/>
    <mergeCell ref="A1:G1"/>
    <mergeCell ref="A4:D4"/>
    <mergeCell ref="A8:D8"/>
    <mergeCell ref="A9:D9"/>
    <mergeCell ref="A66:G66"/>
    <mergeCell ref="D5:D7"/>
    <mergeCell ref="E4:E7"/>
    <mergeCell ref="F4:F7"/>
    <mergeCell ref="G4:G7"/>
    <mergeCell ref="A5:C7"/>
    <mergeCell ref="A25:C25"/>
    <mergeCell ref="A10:C10"/>
    <mergeCell ref="A11:C11"/>
    <mergeCell ref="A18:C18"/>
  </mergeCells>
  <printOptions horizontalCentered="1"/>
  <pageMargins left="0.35433070866141736" right="0.35433070866141736" top="0.5905511811023623" bottom="0.5905511811023623" header="0.5118110236220472" footer="0.1968503937007874"/>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E53"/>
  <sheetViews>
    <sheetView zoomScaleSheetLayoutView="100" zoomScalePageLayoutView="0" workbookViewId="0" topLeftCell="A22">
      <selection activeCell="H36" sqref="H36"/>
    </sheetView>
  </sheetViews>
  <sheetFormatPr defaultColWidth="9.00390625" defaultRowHeight="15" customHeight="1"/>
  <cols>
    <col min="1" max="1" width="9.875" style="68" customWidth="1"/>
    <col min="2" max="2" width="31.75390625" style="68" customWidth="1"/>
    <col min="3" max="5" width="23.875" style="68" customWidth="1"/>
    <col min="6" max="16384" width="9.00390625" style="68" customWidth="1"/>
  </cols>
  <sheetData>
    <row r="1" spans="1:5" s="58" customFormat="1" ht="32.25" customHeight="1">
      <c r="A1" s="214" t="s">
        <v>201</v>
      </c>
      <c r="B1" s="214"/>
      <c r="C1" s="214"/>
      <c r="D1" s="214"/>
      <c r="E1" s="214"/>
    </row>
    <row r="2" spans="1:5" s="58" customFormat="1" ht="15" customHeight="1">
      <c r="A2" s="59"/>
      <c r="B2" s="59"/>
      <c r="E2" s="4" t="s">
        <v>193</v>
      </c>
    </row>
    <row r="3" spans="1:5" s="58" customFormat="1" ht="15" customHeight="1" thickBot="1">
      <c r="A3" s="5" t="s">
        <v>118</v>
      </c>
      <c r="B3" s="59"/>
      <c r="C3" s="60"/>
      <c r="D3" s="60"/>
      <c r="E3" s="4" t="s">
        <v>1</v>
      </c>
    </row>
    <row r="4" spans="1:5" s="61" customFormat="1" ht="15" customHeight="1">
      <c r="A4" s="215" t="s">
        <v>191</v>
      </c>
      <c r="B4" s="217"/>
      <c r="C4" s="199" t="s">
        <v>39</v>
      </c>
      <c r="D4" s="202" t="s">
        <v>102</v>
      </c>
      <c r="E4" s="205" t="s">
        <v>103</v>
      </c>
    </row>
    <row r="5" spans="1:5" s="61" customFormat="1" ht="15" customHeight="1">
      <c r="A5" s="208" t="s">
        <v>104</v>
      </c>
      <c r="B5" s="198" t="s">
        <v>53</v>
      </c>
      <c r="C5" s="200"/>
      <c r="D5" s="203"/>
      <c r="E5" s="206"/>
    </row>
    <row r="6" spans="1:5" s="61" customFormat="1" ht="15" customHeight="1">
      <c r="A6" s="208"/>
      <c r="B6" s="198"/>
      <c r="C6" s="200"/>
      <c r="D6" s="203"/>
      <c r="E6" s="206"/>
    </row>
    <row r="7" spans="1:5" s="61" customFormat="1" ht="15" customHeight="1">
      <c r="A7" s="208"/>
      <c r="B7" s="198"/>
      <c r="C7" s="201"/>
      <c r="D7" s="204"/>
      <c r="E7" s="207"/>
    </row>
    <row r="8" spans="1:5" s="61" customFormat="1" ht="15" customHeight="1">
      <c r="A8" s="218" t="s">
        <v>54</v>
      </c>
      <c r="B8" s="209"/>
      <c r="C8" s="63">
        <v>1</v>
      </c>
      <c r="D8" s="63">
        <v>2</v>
      </c>
      <c r="E8" s="65">
        <v>3</v>
      </c>
    </row>
    <row r="9" spans="1:5" s="61" customFormat="1" ht="15" customHeight="1">
      <c r="A9" s="218" t="s">
        <v>44</v>
      </c>
      <c r="B9" s="209"/>
      <c r="C9" s="74">
        <f>C10+C17+C38+C47</f>
        <v>823.0600000000001</v>
      </c>
      <c r="D9" s="74">
        <f>D10+D17+D38+D47</f>
        <v>731.83</v>
      </c>
      <c r="E9" s="74">
        <f>E10+E17+E38+E47</f>
        <v>91.22999999999999</v>
      </c>
    </row>
    <row r="10" spans="1:5" s="93" customFormat="1" ht="15" customHeight="1">
      <c r="A10" s="90" t="s">
        <v>268</v>
      </c>
      <c r="B10" s="79" t="s">
        <v>269</v>
      </c>
      <c r="C10" s="83">
        <f>D10+E10</f>
        <v>583.32</v>
      </c>
      <c r="D10" s="83">
        <v>583.32</v>
      </c>
      <c r="E10" s="91">
        <v>0</v>
      </c>
    </row>
    <row r="11" spans="1:5" ht="15" customHeight="1">
      <c r="A11" s="94" t="s">
        <v>270</v>
      </c>
      <c r="B11" s="75" t="s">
        <v>271</v>
      </c>
      <c r="C11" s="77">
        <f aca="true" t="shared" si="0" ref="C11:C48">D11+E11</f>
        <v>110.82</v>
      </c>
      <c r="D11" s="77">
        <v>110.82</v>
      </c>
      <c r="E11" s="78">
        <v>0</v>
      </c>
    </row>
    <row r="12" spans="1:5" ht="15" customHeight="1">
      <c r="A12" s="94" t="s">
        <v>272</v>
      </c>
      <c r="B12" s="75" t="s">
        <v>273</v>
      </c>
      <c r="C12" s="77">
        <f t="shared" si="0"/>
        <v>295.47</v>
      </c>
      <c r="D12" s="77">
        <v>295.47</v>
      </c>
      <c r="E12" s="78">
        <v>0</v>
      </c>
    </row>
    <row r="13" spans="1:5" ht="15" customHeight="1">
      <c r="A13" s="94" t="s">
        <v>274</v>
      </c>
      <c r="B13" s="75" t="s">
        <v>275</v>
      </c>
      <c r="C13" s="77">
        <f t="shared" si="0"/>
        <v>121.05</v>
      </c>
      <c r="D13" s="77">
        <v>121.05</v>
      </c>
      <c r="E13" s="78">
        <v>0</v>
      </c>
    </row>
    <row r="14" spans="1:5" ht="15" customHeight="1">
      <c r="A14" s="94" t="s">
        <v>276</v>
      </c>
      <c r="B14" s="75" t="s">
        <v>277</v>
      </c>
      <c r="C14" s="77">
        <f t="shared" si="0"/>
        <v>55.98</v>
      </c>
      <c r="D14" s="77">
        <v>55.98</v>
      </c>
      <c r="E14" s="78">
        <v>0</v>
      </c>
    </row>
    <row r="15" spans="1:5" ht="15" customHeight="1">
      <c r="A15" s="94" t="s">
        <v>278</v>
      </c>
      <c r="B15" s="75" t="s">
        <v>279</v>
      </c>
      <c r="C15" s="77">
        <f t="shared" si="0"/>
        <v>0</v>
      </c>
      <c r="D15" s="77">
        <v>0</v>
      </c>
      <c r="E15" s="78">
        <v>0</v>
      </c>
    </row>
    <row r="16" spans="1:5" ht="15" customHeight="1">
      <c r="A16" s="94" t="s">
        <v>280</v>
      </c>
      <c r="B16" s="75" t="s">
        <v>281</v>
      </c>
      <c r="C16" s="77">
        <f t="shared" si="0"/>
        <v>0</v>
      </c>
      <c r="D16" s="77">
        <v>0</v>
      </c>
      <c r="E16" s="78">
        <v>0</v>
      </c>
    </row>
    <row r="17" spans="1:5" s="93" customFormat="1" ht="15" customHeight="1">
      <c r="A17" s="90" t="s">
        <v>282</v>
      </c>
      <c r="B17" s="79" t="s">
        <v>283</v>
      </c>
      <c r="C17" s="83">
        <f t="shared" si="0"/>
        <v>91.22999999999999</v>
      </c>
      <c r="D17" s="91">
        <f>SUM(D18:D37)</f>
        <v>0</v>
      </c>
      <c r="E17" s="91">
        <f>SUM(E18:E37)</f>
        <v>91.22999999999999</v>
      </c>
    </row>
    <row r="18" spans="1:5" ht="15" customHeight="1">
      <c r="A18" s="94" t="s">
        <v>284</v>
      </c>
      <c r="B18" s="75" t="s">
        <v>285</v>
      </c>
      <c r="C18" s="77">
        <f t="shared" si="0"/>
        <v>6.74</v>
      </c>
      <c r="D18" s="77">
        <v>0</v>
      </c>
      <c r="E18" s="78">
        <v>6.74</v>
      </c>
    </row>
    <row r="19" spans="1:5" ht="15" customHeight="1">
      <c r="A19" s="94" t="s">
        <v>286</v>
      </c>
      <c r="B19" s="75" t="s">
        <v>287</v>
      </c>
      <c r="C19" s="77">
        <f t="shared" si="0"/>
        <v>0.35</v>
      </c>
      <c r="D19" s="77">
        <v>0</v>
      </c>
      <c r="E19" s="78">
        <v>0.35</v>
      </c>
    </row>
    <row r="20" spans="1:5" ht="15" customHeight="1">
      <c r="A20" s="94" t="s">
        <v>338</v>
      </c>
      <c r="B20" s="75" t="s">
        <v>339</v>
      </c>
      <c r="C20" s="77">
        <f t="shared" si="0"/>
        <v>1.58</v>
      </c>
      <c r="D20" s="77">
        <v>0</v>
      </c>
      <c r="E20" s="78">
        <v>1.58</v>
      </c>
    </row>
    <row r="21" spans="1:5" ht="15" customHeight="1">
      <c r="A21" s="94" t="s">
        <v>288</v>
      </c>
      <c r="B21" s="75" t="s">
        <v>289</v>
      </c>
      <c r="C21" s="77">
        <f t="shared" si="0"/>
        <v>0.4</v>
      </c>
      <c r="D21" s="77">
        <v>0</v>
      </c>
      <c r="E21" s="78">
        <v>0.4</v>
      </c>
    </row>
    <row r="22" spans="1:5" ht="15" customHeight="1">
      <c r="A22" s="94" t="s">
        <v>290</v>
      </c>
      <c r="B22" s="75" t="s">
        <v>291</v>
      </c>
      <c r="C22" s="77">
        <f t="shared" si="0"/>
        <v>0.55</v>
      </c>
      <c r="D22" s="77">
        <v>0</v>
      </c>
      <c r="E22" s="78">
        <v>0.55</v>
      </c>
    </row>
    <row r="23" spans="1:5" ht="15" customHeight="1">
      <c r="A23" s="94" t="s">
        <v>292</v>
      </c>
      <c r="B23" s="75" t="s">
        <v>293</v>
      </c>
      <c r="C23" s="77">
        <f t="shared" si="0"/>
        <v>9.28</v>
      </c>
      <c r="D23" s="77">
        <v>0</v>
      </c>
      <c r="E23" s="78">
        <v>9.28</v>
      </c>
    </row>
    <row r="24" spans="1:5" ht="15" customHeight="1">
      <c r="A24" s="94" t="s">
        <v>294</v>
      </c>
      <c r="B24" s="75" t="s">
        <v>295</v>
      </c>
      <c r="C24" s="77">
        <f t="shared" si="0"/>
        <v>4.77</v>
      </c>
      <c r="D24" s="77">
        <v>0</v>
      </c>
      <c r="E24" s="78">
        <v>4.77</v>
      </c>
    </row>
    <row r="25" spans="1:5" ht="15" customHeight="1">
      <c r="A25" s="94" t="s">
        <v>296</v>
      </c>
      <c r="B25" s="75" t="s">
        <v>297</v>
      </c>
      <c r="C25" s="77">
        <f t="shared" si="0"/>
        <v>0</v>
      </c>
      <c r="D25" s="77">
        <v>0</v>
      </c>
      <c r="E25" s="78">
        <v>0</v>
      </c>
    </row>
    <row r="26" spans="1:5" ht="15" customHeight="1">
      <c r="A26" s="94" t="s">
        <v>298</v>
      </c>
      <c r="B26" s="75" t="s">
        <v>299</v>
      </c>
      <c r="C26" s="77">
        <f t="shared" si="0"/>
        <v>0.41</v>
      </c>
      <c r="D26" s="77">
        <v>0</v>
      </c>
      <c r="E26" s="78">
        <v>0.41</v>
      </c>
    </row>
    <row r="27" spans="1:5" ht="15" customHeight="1">
      <c r="A27" s="94" t="s">
        <v>340</v>
      </c>
      <c r="B27" s="75" t="s">
        <v>341</v>
      </c>
      <c r="C27" s="77">
        <f t="shared" si="0"/>
        <v>4.83</v>
      </c>
      <c r="D27" s="77">
        <v>0</v>
      </c>
      <c r="E27" s="78">
        <v>4.83</v>
      </c>
    </row>
    <row r="28" spans="1:5" ht="15" customHeight="1">
      <c r="A28" s="94" t="s">
        <v>300</v>
      </c>
      <c r="B28" s="75" t="s">
        <v>301</v>
      </c>
      <c r="C28" s="77">
        <f t="shared" si="0"/>
        <v>12.21</v>
      </c>
      <c r="D28" s="77">
        <v>0</v>
      </c>
      <c r="E28" s="78">
        <v>12.21</v>
      </c>
    </row>
    <row r="29" spans="1:5" ht="15" customHeight="1">
      <c r="A29" s="94" t="s">
        <v>302</v>
      </c>
      <c r="B29" s="75" t="s">
        <v>303</v>
      </c>
      <c r="C29" s="77">
        <f t="shared" si="0"/>
        <v>5.35</v>
      </c>
      <c r="D29" s="77">
        <v>0</v>
      </c>
      <c r="E29" s="78">
        <v>5.35</v>
      </c>
    </row>
    <row r="30" spans="1:5" ht="15" customHeight="1">
      <c r="A30" s="94" t="s">
        <v>304</v>
      </c>
      <c r="B30" s="75" t="s">
        <v>305</v>
      </c>
      <c r="C30" s="77">
        <f t="shared" si="0"/>
        <v>1.4</v>
      </c>
      <c r="D30" s="77">
        <v>0</v>
      </c>
      <c r="E30" s="78">
        <v>1.4</v>
      </c>
    </row>
    <row r="31" spans="1:5" ht="15" customHeight="1">
      <c r="A31" s="94" t="s">
        <v>306</v>
      </c>
      <c r="B31" s="75" t="s">
        <v>307</v>
      </c>
      <c r="C31" s="77">
        <f t="shared" si="0"/>
        <v>7.46</v>
      </c>
      <c r="D31" s="77">
        <v>0</v>
      </c>
      <c r="E31" s="78">
        <v>7.46</v>
      </c>
    </row>
    <row r="32" spans="1:5" ht="15" customHeight="1">
      <c r="A32" s="94" t="s">
        <v>308</v>
      </c>
      <c r="B32" s="75" t="s">
        <v>309</v>
      </c>
      <c r="C32" s="77">
        <f t="shared" si="0"/>
        <v>0</v>
      </c>
      <c r="D32" s="77">
        <v>0</v>
      </c>
      <c r="E32" s="78"/>
    </row>
    <row r="33" spans="1:5" ht="15" customHeight="1">
      <c r="A33" s="94" t="s">
        <v>310</v>
      </c>
      <c r="B33" s="75" t="s">
        <v>311</v>
      </c>
      <c r="C33" s="77">
        <f t="shared" si="0"/>
        <v>10.05</v>
      </c>
      <c r="D33" s="77">
        <v>0</v>
      </c>
      <c r="E33" s="78">
        <v>10.05</v>
      </c>
    </row>
    <row r="34" spans="1:5" ht="15" customHeight="1">
      <c r="A34" s="94" t="s">
        <v>312</v>
      </c>
      <c r="B34" s="75" t="s">
        <v>313</v>
      </c>
      <c r="C34" s="77">
        <f t="shared" si="0"/>
        <v>2.29</v>
      </c>
      <c r="D34" s="77">
        <v>0</v>
      </c>
      <c r="E34" s="78">
        <v>2.29</v>
      </c>
    </row>
    <row r="35" spans="1:5" ht="15" customHeight="1">
      <c r="A35" s="94" t="s">
        <v>314</v>
      </c>
      <c r="B35" s="75" t="s">
        <v>315</v>
      </c>
      <c r="C35" s="77">
        <f t="shared" si="0"/>
        <v>9</v>
      </c>
      <c r="D35" s="77">
        <v>0</v>
      </c>
      <c r="E35" s="78">
        <v>9</v>
      </c>
    </row>
    <row r="36" spans="1:5" ht="15" customHeight="1">
      <c r="A36" s="94" t="s">
        <v>316</v>
      </c>
      <c r="B36" s="75" t="s">
        <v>317</v>
      </c>
      <c r="C36" s="77">
        <f t="shared" si="0"/>
        <v>0.46</v>
      </c>
      <c r="D36" s="77">
        <v>0</v>
      </c>
      <c r="E36" s="78">
        <v>0.46</v>
      </c>
    </row>
    <row r="37" spans="1:5" ht="15" customHeight="1">
      <c r="A37" s="94" t="s">
        <v>318</v>
      </c>
      <c r="B37" s="75" t="s">
        <v>319</v>
      </c>
      <c r="C37" s="77">
        <f t="shared" si="0"/>
        <v>14.1</v>
      </c>
      <c r="D37" s="77">
        <v>0</v>
      </c>
      <c r="E37" s="78">
        <v>14.1</v>
      </c>
    </row>
    <row r="38" spans="1:5" s="93" customFormat="1" ht="15" customHeight="1">
      <c r="A38" s="90" t="s">
        <v>320</v>
      </c>
      <c r="B38" s="79" t="s">
        <v>321</v>
      </c>
      <c r="C38" s="83">
        <f t="shared" si="0"/>
        <v>144.29</v>
      </c>
      <c r="D38" s="83">
        <f>SUM(D39:D46)</f>
        <v>144.29</v>
      </c>
      <c r="E38" s="91"/>
    </row>
    <row r="39" spans="1:5" ht="15" customHeight="1">
      <c r="A39" s="94" t="s">
        <v>322</v>
      </c>
      <c r="B39" s="75" t="s">
        <v>323</v>
      </c>
      <c r="C39" s="77">
        <f t="shared" si="0"/>
        <v>0</v>
      </c>
      <c r="D39" s="77">
        <v>0</v>
      </c>
      <c r="E39" s="78">
        <v>0</v>
      </c>
    </row>
    <row r="40" spans="1:5" ht="15" customHeight="1">
      <c r="A40" s="94" t="s">
        <v>324</v>
      </c>
      <c r="B40" s="75" t="s">
        <v>325</v>
      </c>
      <c r="C40" s="77">
        <f t="shared" si="0"/>
        <v>71.86</v>
      </c>
      <c r="D40" s="77">
        <v>71.86</v>
      </c>
      <c r="E40" s="78">
        <v>0</v>
      </c>
    </row>
    <row r="41" spans="1:5" ht="15" customHeight="1">
      <c r="A41" s="94" t="s">
        <v>326</v>
      </c>
      <c r="B41" s="75" t="s">
        <v>327</v>
      </c>
      <c r="C41" s="77">
        <f t="shared" si="0"/>
        <v>0</v>
      </c>
      <c r="D41" s="77">
        <v>0</v>
      </c>
      <c r="E41" s="78">
        <v>0</v>
      </c>
    </row>
    <row r="42" spans="1:5" ht="15" customHeight="1">
      <c r="A42" s="94" t="s">
        <v>328</v>
      </c>
      <c r="B42" s="75" t="s">
        <v>329</v>
      </c>
      <c r="C42" s="77">
        <f t="shared" si="0"/>
        <v>0</v>
      </c>
      <c r="D42" s="77">
        <v>0</v>
      </c>
      <c r="E42" s="78">
        <v>0</v>
      </c>
    </row>
    <row r="43" spans="1:5" ht="15" customHeight="1">
      <c r="A43" s="94" t="s">
        <v>330</v>
      </c>
      <c r="B43" s="75" t="s">
        <v>331</v>
      </c>
      <c r="C43" s="77">
        <f t="shared" si="0"/>
        <v>13.72</v>
      </c>
      <c r="D43" s="77">
        <v>13.72</v>
      </c>
      <c r="E43" s="78">
        <v>0</v>
      </c>
    </row>
    <row r="44" spans="1:5" ht="15" customHeight="1">
      <c r="A44" s="94" t="s">
        <v>332</v>
      </c>
      <c r="B44" s="75" t="s">
        <v>182</v>
      </c>
      <c r="C44" s="77">
        <f t="shared" si="0"/>
        <v>51.18</v>
      </c>
      <c r="D44" s="77">
        <v>51.18</v>
      </c>
      <c r="E44" s="78">
        <v>0</v>
      </c>
    </row>
    <row r="45" spans="1:5" ht="15" customHeight="1">
      <c r="A45" s="94" t="s">
        <v>333</v>
      </c>
      <c r="B45" s="75" t="s">
        <v>183</v>
      </c>
      <c r="C45" s="77">
        <f t="shared" si="0"/>
        <v>6.92</v>
      </c>
      <c r="D45" s="77">
        <v>6.92</v>
      </c>
      <c r="E45" s="78">
        <v>0</v>
      </c>
    </row>
    <row r="46" spans="1:5" ht="15" customHeight="1">
      <c r="A46" s="94">
        <v>30399</v>
      </c>
      <c r="B46" s="75" t="s">
        <v>342</v>
      </c>
      <c r="C46" s="77">
        <f t="shared" si="0"/>
        <v>0.61</v>
      </c>
      <c r="D46" s="77">
        <v>0.61</v>
      </c>
      <c r="E46" s="78">
        <v>0</v>
      </c>
    </row>
    <row r="47" spans="1:5" s="93" customFormat="1" ht="15" customHeight="1">
      <c r="A47" s="90" t="s">
        <v>334</v>
      </c>
      <c r="B47" s="79" t="s">
        <v>335</v>
      </c>
      <c r="C47" s="83">
        <f t="shared" si="0"/>
        <v>4.22</v>
      </c>
      <c r="D47" s="83">
        <v>4.22</v>
      </c>
      <c r="E47" s="91">
        <v>0</v>
      </c>
    </row>
    <row r="48" spans="1:5" ht="15" customHeight="1" thickBot="1">
      <c r="A48" s="95" t="s">
        <v>336</v>
      </c>
      <c r="B48" s="76" t="s">
        <v>337</v>
      </c>
      <c r="C48" s="77">
        <f t="shared" si="0"/>
        <v>4.22</v>
      </c>
      <c r="D48" s="96">
        <v>4.22</v>
      </c>
      <c r="E48" s="97">
        <v>0</v>
      </c>
    </row>
    <row r="49" spans="1:5" ht="15" customHeight="1">
      <c r="A49" s="195" t="s">
        <v>105</v>
      </c>
      <c r="B49" s="197"/>
      <c r="C49" s="197"/>
      <c r="D49" s="197"/>
      <c r="E49" s="197"/>
    </row>
    <row r="50" ht="15" customHeight="1">
      <c r="A50" s="69"/>
    </row>
    <row r="51" ht="15" customHeight="1">
      <c r="A51" s="69"/>
    </row>
    <row r="52" ht="15" customHeight="1">
      <c r="A52" s="69"/>
    </row>
    <row r="53" ht="15" customHeight="1">
      <c r="A53" s="69"/>
    </row>
  </sheetData>
  <sheetProtection/>
  <mergeCells count="10">
    <mergeCell ref="A49:E49"/>
    <mergeCell ref="B5:B7"/>
    <mergeCell ref="C4:C7"/>
    <mergeCell ref="D4:D7"/>
    <mergeCell ref="E4:E7"/>
    <mergeCell ref="A5:A7"/>
    <mergeCell ref="A1:E1"/>
    <mergeCell ref="A4:B4"/>
    <mergeCell ref="A8:B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SheetLayoutView="100" zoomScalePageLayoutView="0" workbookViewId="0" topLeftCell="A1">
      <selection activeCell="F5" sqref="F5:F6"/>
    </sheetView>
  </sheetViews>
  <sheetFormatPr defaultColWidth="9.00390625" defaultRowHeight="14.25" customHeight="1"/>
  <cols>
    <col min="1" max="12" width="10.125" style="68" customWidth="1"/>
    <col min="13" max="16384" width="9.00390625" style="68" customWidth="1"/>
  </cols>
  <sheetData>
    <row r="1" spans="1:12" s="58" customFormat="1" ht="30" customHeight="1">
      <c r="A1" s="214" t="s">
        <v>194</v>
      </c>
      <c r="B1" s="214"/>
      <c r="C1" s="214"/>
      <c r="D1" s="214"/>
      <c r="E1" s="214"/>
      <c r="F1" s="214"/>
      <c r="G1" s="214"/>
      <c r="H1" s="214"/>
      <c r="I1" s="214"/>
      <c r="J1" s="214"/>
      <c r="K1" s="214"/>
      <c r="L1" s="214"/>
    </row>
    <row r="2" s="58" customFormat="1" ht="10.5" customHeight="1">
      <c r="L2" s="4" t="s">
        <v>195</v>
      </c>
    </row>
    <row r="3" spans="1:12" s="58" customFormat="1" ht="15" customHeight="1">
      <c r="A3" s="5" t="s">
        <v>118</v>
      </c>
      <c r="B3" s="60"/>
      <c r="C3" s="60"/>
      <c r="D3" s="60"/>
      <c r="E3" s="60"/>
      <c r="F3" s="60"/>
      <c r="G3" s="60"/>
      <c r="H3" s="60"/>
      <c r="I3" s="60"/>
      <c r="J3" s="60"/>
      <c r="L3" s="4" t="s">
        <v>1</v>
      </c>
    </row>
    <row r="4" spans="1:12" s="61" customFormat="1" ht="27.75" customHeight="1">
      <c r="A4" s="229" t="s">
        <v>196</v>
      </c>
      <c r="B4" s="230"/>
      <c r="C4" s="230"/>
      <c r="D4" s="230"/>
      <c r="E4" s="230"/>
      <c r="F4" s="216"/>
      <c r="G4" s="231" t="s">
        <v>197</v>
      </c>
      <c r="H4" s="230"/>
      <c r="I4" s="230"/>
      <c r="J4" s="230"/>
      <c r="K4" s="230"/>
      <c r="L4" s="232"/>
    </row>
    <row r="5" spans="1:12" s="61" customFormat="1" ht="30" customHeight="1">
      <c r="A5" s="223" t="s">
        <v>44</v>
      </c>
      <c r="B5" s="225" t="s">
        <v>106</v>
      </c>
      <c r="C5" s="233" t="s">
        <v>107</v>
      </c>
      <c r="D5" s="219"/>
      <c r="E5" s="209"/>
      <c r="F5" s="198" t="s">
        <v>108</v>
      </c>
      <c r="G5" s="226" t="s">
        <v>44</v>
      </c>
      <c r="H5" s="225" t="s">
        <v>106</v>
      </c>
      <c r="I5" s="233" t="s">
        <v>107</v>
      </c>
      <c r="J5" s="219"/>
      <c r="K5" s="209"/>
      <c r="L5" s="228" t="s">
        <v>108</v>
      </c>
    </row>
    <row r="6" spans="1:12" s="61" customFormat="1" ht="30" customHeight="1">
      <c r="A6" s="224"/>
      <c r="B6" s="204"/>
      <c r="C6" s="64" t="s">
        <v>109</v>
      </c>
      <c r="D6" s="64" t="s">
        <v>110</v>
      </c>
      <c r="E6" s="64" t="s">
        <v>111</v>
      </c>
      <c r="F6" s="198"/>
      <c r="G6" s="227"/>
      <c r="H6" s="204"/>
      <c r="I6" s="64" t="s">
        <v>109</v>
      </c>
      <c r="J6" s="64" t="s">
        <v>110</v>
      </c>
      <c r="K6" s="64" t="s">
        <v>111</v>
      </c>
      <c r="L6" s="207"/>
    </row>
    <row r="7" spans="1:12" s="61" customFormat="1" ht="27.75" customHeight="1">
      <c r="A7" s="62">
        <v>1</v>
      </c>
      <c r="B7" s="63">
        <v>2</v>
      </c>
      <c r="C7" s="63">
        <v>3</v>
      </c>
      <c r="D7" s="63">
        <v>4</v>
      </c>
      <c r="E7" s="63">
        <v>5</v>
      </c>
      <c r="F7" s="63">
        <v>6</v>
      </c>
      <c r="G7" s="63">
        <v>7</v>
      </c>
      <c r="H7" s="63">
        <v>8</v>
      </c>
      <c r="I7" s="63">
        <v>9</v>
      </c>
      <c r="J7" s="63">
        <v>10</v>
      </c>
      <c r="K7" s="63">
        <v>11</v>
      </c>
      <c r="L7" s="65">
        <v>12</v>
      </c>
    </row>
    <row r="8" spans="1:12" ht="42.75" customHeight="1">
      <c r="A8" s="70">
        <f>B8+C8+F8</f>
        <v>27</v>
      </c>
      <c r="B8" s="71">
        <v>0</v>
      </c>
      <c r="C8" s="71">
        <f>D8+E8</f>
        <v>22.5</v>
      </c>
      <c r="D8" s="71">
        <v>0</v>
      </c>
      <c r="E8" s="71">
        <v>22.5</v>
      </c>
      <c r="F8" s="71">
        <v>4.5</v>
      </c>
      <c r="G8" s="71">
        <f>H8+I8+L8</f>
        <v>26.72</v>
      </c>
      <c r="H8" s="71">
        <v>4.83</v>
      </c>
      <c r="I8" s="71">
        <f>J8+K8</f>
        <v>19.31</v>
      </c>
      <c r="J8" s="71">
        <v>0</v>
      </c>
      <c r="K8" s="72">
        <v>19.31</v>
      </c>
      <c r="L8" s="73">
        <v>2.58</v>
      </c>
    </row>
    <row r="9" spans="1:12" ht="45" customHeight="1">
      <c r="A9" s="222" t="s">
        <v>198</v>
      </c>
      <c r="B9" s="197"/>
      <c r="C9" s="197"/>
      <c r="D9" s="197"/>
      <c r="E9" s="197"/>
      <c r="F9" s="197"/>
      <c r="G9" s="197"/>
      <c r="H9" s="197"/>
      <c r="I9" s="197"/>
      <c r="J9" s="197"/>
      <c r="K9" s="197"/>
      <c r="L9" s="19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zoomScaleSheetLayoutView="100" zoomScalePageLayoutView="0" workbookViewId="0" topLeftCell="A1">
      <selection activeCell="F13" sqref="F13"/>
    </sheetView>
  </sheetViews>
  <sheetFormatPr defaultColWidth="9.00390625" defaultRowHeight="14.25" customHeight="1"/>
  <cols>
    <col min="1" max="2" width="4.625" style="68" customWidth="1"/>
    <col min="3" max="3" width="51.00390625" style="68" customWidth="1"/>
    <col min="4" max="9" width="15.625" style="68" customWidth="1"/>
    <col min="10" max="16384" width="9.00390625" style="68" customWidth="1"/>
  </cols>
  <sheetData>
    <row r="1" spans="1:9" s="58" customFormat="1" ht="30" customHeight="1">
      <c r="A1" s="214" t="s">
        <v>199</v>
      </c>
      <c r="B1" s="214"/>
      <c r="C1" s="214"/>
      <c r="D1" s="214"/>
      <c r="E1" s="214"/>
      <c r="F1" s="214"/>
      <c r="G1" s="214"/>
      <c r="H1" s="214"/>
      <c r="I1" s="214"/>
    </row>
    <row r="2" spans="1:9" s="58" customFormat="1" ht="10.5" customHeight="1">
      <c r="A2" s="59"/>
      <c r="B2" s="59"/>
      <c r="C2" s="59"/>
      <c r="I2" s="4" t="s">
        <v>200</v>
      </c>
    </row>
    <row r="3" spans="1:9" s="58" customFormat="1" ht="15" customHeight="1">
      <c r="A3" s="5" t="s">
        <v>118</v>
      </c>
      <c r="B3" s="59"/>
      <c r="C3" s="59"/>
      <c r="D3" s="60"/>
      <c r="E3" s="60"/>
      <c r="F3" s="60"/>
      <c r="G3" s="60"/>
      <c r="I3" s="4" t="s">
        <v>1</v>
      </c>
    </row>
    <row r="4" spans="1:9" s="61" customFormat="1" ht="20.25" customHeight="1">
      <c r="A4" s="215" t="s">
        <v>191</v>
      </c>
      <c r="B4" s="217"/>
      <c r="C4" s="217"/>
      <c r="D4" s="199" t="s">
        <v>112</v>
      </c>
      <c r="E4" s="202" t="s">
        <v>113</v>
      </c>
      <c r="F4" s="231" t="s">
        <v>114</v>
      </c>
      <c r="G4" s="230"/>
      <c r="H4" s="230"/>
      <c r="I4" s="205" t="s">
        <v>93</v>
      </c>
    </row>
    <row r="5" spans="1:9" s="61" customFormat="1" ht="27" customHeight="1">
      <c r="A5" s="208" t="s">
        <v>52</v>
      </c>
      <c r="B5" s="198"/>
      <c r="C5" s="198" t="s">
        <v>53</v>
      </c>
      <c r="D5" s="200"/>
      <c r="E5" s="203"/>
      <c r="F5" s="203" t="s">
        <v>109</v>
      </c>
      <c r="G5" s="203" t="s">
        <v>100</v>
      </c>
      <c r="H5" s="200" t="s">
        <v>63</v>
      </c>
      <c r="I5" s="206"/>
    </row>
    <row r="6" spans="1:9" s="61" customFormat="1" ht="18" customHeight="1">
      <c r="A6" s="208"/>
      <c r="B6" s="198"/>
      <c r="C6" s="198"/>
      <c r="D6" s="200"/>
      <c r="E6" s="203"/>
      <c r="F6" s="203"/>
      <c r="G6" s="203"/>
      <c r="H6" s="200"/>
      <c r="I6" s="206"/>
    </row>
    <row r="7" spans="1:9" s="61" customFormat="1" ht="22.5" customHeight="1">
      <c r="A7" s="208"/>
      <c r="B7" s="198"/>
      <c r="C7" s="198"/>
      <c r="D7" s="201"/>
      <c r="E7" s="204"/>
      <c r="F7" s="204"/>
      <c r="G7" s="204"/>
      <c r="H7" s="201"/>
      <c r="I7" s="207"/>
    </row>
    <row r="8" spans="1:9" s="61" customFormat="1" ht="22.5" customHeight="1">
      <c r="A8" s="218" t="s">
        <v>54</v>
      </c>
      <c r="B8" s="219"/>
      <c r="C8" s="209"/>
      <c r="D8" s="63">
        <v>1</v>
      </c>
      <c r="E8" s="63">
        <v>2</v>
      </c>
      <c r="F8" s="63">
        <v>3</v>
      </c>
      <c r="G8" s="63">
        <v>4</v>
      </c>
      <c r="H8" s="67">
        <v>5</v>
      </c>
      <c r="I8" s="65">
        <v>6</v>
      </c>
    </row>
    <row r="9" spans="1:9" s="61" customFormat="1" ht="22.5" customHeight="1">
      <c r="A9" s="238" t="s">
        <v>44</v>
      </c>
      <c r="B9" s="239"/>
      <c r="C9" s="239"/>
      <c r="D9" s="74">
        <f>SUM(D12:D17)</f>
        <v>0</v>
      </c>
      <c r="E9" s="74">
        <f>E10+E13</f>
        <v>615.13</v>
      </c>
      <c r="F9" s="74">
        <f>F10+F13</f>
        <v>615.13</v>
      </c>
      <c r="G9" s="74">
        <f>G10+G13</f>
        <v>0</v>
      </c>
      <c r="H9" s="74">
        <f>H10+H13</f>
        <v>615.13</v>
      </c>
      <c r="I9" s="74">
        <f>I10+I13</f>
        <v>0</v>
      </c>
    </row>
    <row r="10" spans="1:9" s="102" customFormat="1" ht="22.5" customHeight="1">
      <c r="A10" s="234">
        <v>208</v>
      </c>
      <c r="B10" s="235"/>
      <c r="C10" s="100" t="s">
        <v>206</v>
      </c>
      <c r="D10" s="101">
        <v>0</v>
      </c>
      <c r="E10" s="101">
        <v>0.13</v>
      </c>
      <c r="F10" s="101">
        <v>0.13</v>
      </c>
      <c r="G10" s="101">
        <v>0</v>
      </c>
      <c r="H10" s="101">
        <v>0.13</v>
      </c>
      <c r="I10" s="101">
        <f aca="true" t="shared" si="0" ref="I10:I17">D10+E10-F10</f>
        <v>0</v>
      </c>
    </row>
    <row r="11" spans="1:9" s="61" customFormat="1" ht="22.5" customHeight="1">
      <c r="A11" s="236">
        <v>20822</v>
      </c>
      <c r="B11" s="237"/>
      <c r="C11" s="98" t="s">
        <v>208</v>
      </c>
      <c r="D11" s="74">
        <v>0</v>
      </c>
      <c r="E11" s="74">
        <v>0.13</v>
      </c>
      <c r="F11" s="74">
        <v>0.13</v>
      </c>
      <c r="G11" s="74">
        <v>0</v>
      </c>
      <c r="H11" s="74">
        <v>0.13</v>
      </c>
      <c r="I11" s="74">
        <f t="shared" si="0"/>
        <v>0</v>
      </c>
    </row>
    <row r="12" spans="1:9" ht="22.5" customHeight="1">
      <c r="A12" s="236">
        <v>2082201</v>
      </c>
      <c r="B12" s="237"/>
      <c r="C12" s="99" t="s">
        <v>157</v>
      </c>
      <c r="D12" s="74">
        <v>0</v>
      </c>
      <c r="E12" s="74">
        <v>0.13</v>
      </c>
      <c r="F12" s="74">
        <v>0.13</v>
      </c>
      <c r="G12" s="74">
        <v>0</v>
      </c>
      <c r="H12" s="74">
        <v>0.13</v>
      </c>
      <c r="I12" s="74">
        <f t="shared" si="0"/>
        <v>0</v>
      </c>
    </row>
    <row r="13" spans="1:9" s="93" customFormat="1" ht="22.5" customHeight="1">
      <c r="A13" s="234">
        <v>212</v>
      </c>
      <c r="B13" s="235"/>
      <c r="C13" s="100" t="s">
        <v>214</v>
      </c>
      <c r="D13" s="101">
        <v>0</v>
      </c>
      <c r="E13" s="101">
        <v>615</v>
      </c>
      <c r="F13" s="101">
        <v>615</v>
      </c>
      <c r="G13" s="101">
        <v>0</v>
      </c>
      <c r="H13" s="101">
        <v>615</v>
      </c>
      <c r="I13" s="101">
        <f t="shared" si="0"/>
        <v>0</v>
      </c>
    </row>
    <row r="14" spans="1:9" ht="22.5" customHeight="1">
      <c r="A14" s="236">
        <v>21209</v>
      </c>
      <c r="B14" s="237"/>
      <c r="C14" s="98" t="s">
        <v>220</v>
      </c>
      <c r="D14" s="74">
        <v>0</v>
      </c>
      <c r="E14" s="74">
        <v>240</v>
      </c>
      <c r="F14" s="74">
        <v>240</v>
      </c>
      <c r="G14" s="74">
        <v>0</v>
      </c>
      <c r="H14" s="74">
        <v>240</v>
      </c>
      <c r="I14" s="74">
        <f t="shared" si="0"/>
        <v>0</v>
      </c>
    </row>
    <row r="15" spans="1:9" ht="22.5" customHeight="1">
      <c r="A15" s="236">
        <v>2120999</v>
      </c>
      <c r="B15" s="237"/>
      <c r="C15" s="99" t="s">
        <v>169</v>
      </c>
      <c r="D15" s="74">
        <v>0</v>
      </c>
      <c r="E15" s="74">
        <v>240</v>
      </c>
      <c r="F15" s="74">
        <f>G15+H15</f>
        <v>240</v>
      </c>
      <c r="G15" s="74">
        <v>0</v>
      </c>
      <c r="H15" s="74">
        <v>240</v>
      </c>
      <c r="I15" s="74">
        <f t="shared" si="0"/>
        <v>0</v>
      </c>
    </row>
    <row r="16" spans="1:9" ht="22.5" customHeight="1">
      <c r="A16" s="236">
        <v>21213</v>
      </c>
      <c r="B16" s="237"/>
      <c r="C16" s="98" t="s">
        <v>221</v>
      </c>
      <c r="D16" s="74">
        <v>0</v>
      </c>
      <c r="E16" s="74">
        <v>375</v>
      </c>
      <c r="F16" s="74">
        <v>375</v>
      </c>
      <c r="G16" s="74">
        <v>0</v>
      </c>
      <c r="H16" s="74">
        <v>0</v>
      </c>
      <c r="I16" s="74">
        <f t="shared" si="0"/>
        <v>0</v>
      </c>
    </row>
    <row r="17" spans="1:9" ht="22.5" customHeight="1" thickBot="1">
      <c r="A17" s="236">
        <v>2121399</v>
      </c>
      <c r="B17" s="237"/>
      <c r="C17" s="99" t="s">
        <v>170</v>
      </c>
      <c r="D17" s="74">
        <v>0</v>
      </c>
      <c r="E17" s="74">
        <v>375</v>
      </c>
      <c r="F17" s="74">
        <f>G17+H17</f>
        <v>375</v>
      </c>
      <c r="G17" s="74">
        <v>0</v>
      </c>
      <c r="H17" s="74">
        <v>375</v>
      </c>
      <c r="I17" s="74">
        <f t="shared" si="0"/>
        <v>0</v>
      </c>
    </row>
    <row r="18" spans="1:9" ht="32.25" customHeight="1">
      <c r="A18" s="222" t="s">
        <v>115</v>
      </c>
      <c r="B18" s="197"/>
      <c r="C18" s="197"/>
      <c r="D18" s="196"/>
      <c r="E18" s="196"/>
      <c r="F18" s="196"/>
      <c r="G18" s="196"/>
      <c r="H18" s="196"/>
      <c r="I18" s="196"/>
    </row>
    <row r="19" ht="13.5">
      <c r="A19" s="69"/>
    </row>
    <row r="20" ht="13.5">
      <c r="A20" s="69"/>
    </row>
    <row r="21" ht="13.5">
      <c r="A21" s="69"/>
    </row>
    <row r="22" ht="13.5">
      <c r="A22" s="69"/>
    </row>
  </sheetData>
  <sheetProtection/>
  <mergeCells count="22">
    <mergeCell ref="A10:B10"/>
    <mergeCell ref="A11:B11"/>
    <mergeCell ref="A12:B12"/>
    <mergeCell ref="C5:C7"/>
    <mergeCell ref="A1:I1"/>
    <mergeCell ref="A4:C4"/>
    <mergeCell ref="F4:H4"/>
    <mergeCell ref="A8:C8"/>
    <mergeCell ref="A5:B7"/>
    <mergeCell ref="E4:E7"/>
    <mergeCell ref="F5:F7"/>
    <mergeCell ref="D4:D7"/>
    <mergeCell ref="H5:H7"/>
    <mergeCell ref="I4:I7"/>
    <mergeCell ref="A18:I18"/>
    <mergeCell ref="A13:B13"/>
    <mergeCell ref="A14:B14"/>
    <mergeCell ref="A16:B16"/>
    <mergeCell ref="G5:G7"/>
    <mergeCell ref="A9:C9"/>
    <mergeCell ref="A15:B15"/>
    <mergeCell ref="A17:B1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85"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莫均荣</cp:lastModifiedBy>
  <cp:lastPrinted>2017-03-15T07:19:08Z</cp:lastPrinted>
  <dcterms:created xsi:type="dcterms:W3CDTF">2011-12-26T04:36:18Z</dcterms:created>
  <dcterms:modified xsi:type="dcterms:W3CDTF">2017-03-15T07:19:38Z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