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60" windowHeight="13275" activeTab="0"/>
  </bookViews>
  <sheets>
    <sheet name="一般公共预算项目支出情况表（按经济分类科目）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<sst xmlns="http://schemas.openxmlformats.org/spreadsheetml/2006/main" count="41" uniqueCount="41">
  <si>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预算07表</t>
  </si>
  <si>
    <t>单位：万元</t>
  </si>
  <si>
    <t>政府预算支出经济分类</t>
  </si>
  <si>
    <t>部门预算支出经济分类</t>
  </si>
  <si>
    <t>预算数</t>
  </si>
  <si>
    <t>工资福利支出</t>
  </si>
  <si>
    <t>商品和服务支出</t>
  </si>
  <si>
    <t>对企事业单位的补贴</t>
  </si>
  <si>
    <t>债务利息支出</t>
  </si>
  <si>
    <t>基本建设支出</t>
  </si>
  <si>
    <t>其他资本性支出</t>
  </si>
  <si>
    <t>其他支出</t>
  </si>
  <si>
    <t>合计</t>
  </si>
  <si>
    <r>
      <t>一般公共预算项目支出情况表2</t>
    </r>
    <r>
      <rPr>
        <sz val="16"/>
        <color indexed="8"/>
        <rFont val="黑体"/>
        <family val="3"/>
      </rPr>
      <t xml:space="preserve">016
</t>
    </r>
    <r>
      <rPr>
        <sz val="16"/>
        <color indexed="8"/>
        <rFont val="黑体"/>
        <family val="3"/>
      </rPr>
      <t>（按支出经济分类科目）</t>
    </r>
  </si>
  <si>
    <t>单位名称：江海区住房城乡建设和水务局</t>
  </si>
  <si>
    <t>301 工资福利支出</t>
  </si>
  <si>
    <r>
      <t xml:space="preserve">  </t>
    </r>
    <r>
      <rPr>
        <sz val="11"/>
        <color indexed="8"/>
        <rFont val="宋体"/>
        <family val="0"/>
      </rPr>
      <t xml:space="preserve">30101 </t>
    </r>
    <r>
      <rPr>
        <sz val="11"/>
        <color indexed="8"/>
        <rFont val="宋体"/>
        <family val="0"/>
      </rPr>
      <t>基本工资</t>
    </r>
  </si>
  <si>
    <t xml:space="preserve">  30199 其他工资福利支出</t>
  </si>
  <si>
    <t>302 商品和服务支出</t>
  </si>
  <si>
    <t xml:space="preserve">  30201 办公费</t>
  </si>
  <si>
    <t xml:space="preserve">  30202 印刷费</t>
  </si>
  <si>
    <t xml:space="preserve">  30213 维修（护）费</t>
  </si>
  <si>
    <t xml:space="preserve">  30216 培训费</t>
  </si>
  <si>
    <r>
      <t xml:space="preserve"> </t>
    </r>
    <r>
      <rPr>
        <sz val="11"/>
        <rFont val="宋体"/>
        <family val="0"/>
      </rPr>
      <t xml:space="preserve"> 30299 </t>
    </r>
    <r>
      <rPr>
        <sz val="11"/>
        <rFont val="宋体"/>
        <family val="0"/>
      </rPr>
      <t>其他商品和服务支出</t>
    </r>
  </si>
  <si>
    <t xml:space="preserve">  30227 委托业务费</t>
  </si>
  <si>
    <t xml:space="preserve">  30331 公务用车运行维护费</t>
  </si>
  <si>
    <t xml:space="preserve">  30228 工会经费</t>
  </si>
  <si>
    <t xml:space="preserve">  30226 劳务费</t>
  </si>
  <si>
    <t>304 对企事业单位的补贴</t>
  </si>
  <si>
    <t xml:space="preserve">  30402 事业单位补贴</t>
  </si>
  <si>
    <t xml:space="preserve">  30499 其他对企事业单位的补贴支出</t>
  </si>
  <si>
    <t>307 债务利息支出</t>
  </si>
  <si>
    <t xml:space="preserve">  30701 国内债务付息</t>
  </si>
  <si>
    <t>309 基本建设支出</t>
  </si>
  <si>
    <t xml:space="preserve">  30999 其他基本建设支出</t>
  </si>
  <si>
    <t>310 其他资本性支出</t>
  </si>
  <si>
    <t xml:space="preserve">  31002 办公设备购置</t>
  </si>
  <si>
    <t xml:space="preserve">  31003 专用设备购置</t>
  </si>
  <si>
    <t xml:space="preserve">  31005 基础设施建设</t>
  </si>
  <si>
    <t>399 其他支出</t>
  </si>
  <si>
    <t xml:space="preserve">  39999 其他支出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</si>
</sst>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3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0"/>
      <name val="宋体"/>
      <family val="0"/>
    </font>
    <font>
      <sz val="11"/>
      <color indexed="23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5" applyNumberFormat="0" applyAlignment="0" applyProtection="0"/>
    <xf numFmtId="0" fontId="12" fillId="1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5" borderId="0" applyNumberFormat="0" applyBorder="0" applyAlignment="0" applyProtection="0"/>
    <xf numFmtId="0" fontId="10" fillId="10" borderId="8" applyNumberFormat="0" applyAlignment="0" applyProtection="0"/>
    <xf numFmtId="0" fontId="16" fillId="5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16" borderId="10" xfId="0" applyNumberFormat="1" applyFont="1" applyFill="1" applyBorder="1" applyAlignment="1" applyProtection="1">
      <alignment horizontal="center" vertical="center" wrapText="1"/>
      <protection/>
    </xf>
    <xf numFmtId="0" fontId="2" fillId="16" borderId="1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43" fontId="2" fillId="16" borderId="10" xfId="49" applyFont="1" applyFill="1" applyBorder="1" applyAlignment="1" applyProtection="1">
      <alignment horizontal="right" vertical="center"/>
      <protection/>
    </xf>
    <xf numFmtId="43" fontId="20" fillId="0" borderId="10" xfId="49" applyFont="1" applyFill="1" applyBorder="1" applyAlignment="1" applyProtection="1">
      <alignment vertical="center"/>
      <protection/>
    </xf>
    <xf numFmtId="0" fontId="2" fillId="16" borderId="11" xfId="0" applyNumberFormat="1" applyFont="1" applyFill="1" applyBorder="1" applyAlignment="1" applyProtection="1">
      <alignment horizontal="right" vertical="center"/>
      <protection/>
    </xf>
    <xf numFmtId="0" fontId="10" fillId="16" borderId="10" xfId="0" applyNumberFormat="1" applyFont="1" applyFill="1" applyBorder="1" applyAlignment="1" applyProtection="1">
      <alignment horizontal="left" vertical="center"/>
      <protection/>
    </xf>
    <xf numFmtId="43" fontId="10" fillId="16" borderId="10" xfId="49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2" fillId="0" borderId="10" xfId="0" applyNumberFormat="1" applyFont="1" applyFill="1" applyBorder="1" applyAlignment="1" applyProtection="1">
      <alignment vertical="center"/>
      <protection/>
    </xf>
    <xf numFmtId="43" fontId="22" fillId="0" borderId="10" xfId="49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43" fontId="20" fillId="0" borderId="10" xfId="49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16" borderId="10" xfId="0" applyNumberFormat="1" applyFont="1" applyFill="1" applyBorder="1" applyAlignment="1" applyProtection="1">
      <alignment horizontal="left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17" fillId="16" borderId="0" xfId="0" applyNumberFormat="1" applyFont="1" applyFill="1" applyBorder="1" applyAlignment="1" applyProtection="1">
      <alignment horizontal="center" vertical="center" wrapText="1"/>
      <protection/>
    </xf>
    <xf numFmtId="0" fontId="18" fillId="16" borderId="0" xfId="0" applyNumberFormat="1" applyFont="1" applyFill="1" applyBorder="1" applyAlignment="1" applyProtection="1">
      <alignment horizontal="center" vertical="center"/>
      <protection/>
    </xf>
    <xf numFmtId="0" fontId="2" fillId="16" borderId="11" xfId="0" applyNumberFormat="1" applyFont="1" applyFill="1" applyBorder="1" applyAlignment="1" applyProtection="1">
      <alignment horizontal="left" vertical="center"/>
      <protection/>
    </xf>
    <xf numFmtId="0" fontId="20" fillId="16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Zeros="0" tabSelected="1" zoomScalePageLayoutView="0" workbookViewId="0" topLeftCell="A4">
      <selection activeCell="H24" sqref="H24"/>
    </sheetView>
  </sheetViews>
  <sheetFormatPr defaultColWidth="9.140625" defaultRowHeight="14.25" customHeight="1"/>
  <cols>
    <col min="1" max="1" width="27.421875" style="1" customWidth="1"/>
    <col min="2" max="2" width="39.7109375" style="1" customWidth="1"/>
    <col min="3" max="3" width="20.7109375" style="1" customWidth="1"/>
    <col min="4" max="20" width="9.7109375" style="1" customWidth="1"/>
    <col min="21" max="16384" width="9.140625" style="1" customWidth="1"/>
  </cols>
  <sheetData>
    <row r="1" ht="14.25" customHeight="1">
      <c r="A1" s="1" t="s">
        <v>0</v>
      </c>
    </row>
    <row r="2" spans="1:20" ht="63.75" customHeight="1">
      <c r="A2" s="21" t="s">
        <v>13</v>
      </c>
      <c r="B2" s="22"/>
      <c r="C2" s="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23" t="s">
        <v>14</v>
      </c>
      <c r="B3" s="24"/>
      <c r="C3" s="8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9.5" customHeight="1">
      <c r="A4" s="3" t="s">
        <v>2</v>
      </c>
      <c r="B4" s="3" t="s">
        <v>3</v>
      </c>
      <c r="C4" s="3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2" customFormat="1" ht="19.5" customHeight="1">
      <c r="A5" s="9" t="s">
        <v>5</v>
      </c>
      <c r="B5" s="9" t="s">
        <v>15</v>
      </c>
      <c r="C5" s="10">
        <f>SUM(C6:C7)</f>
        <v>721.29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9.5" customHeight="1">
      <c r="A6" s="4"/>
      <c r="B6" s="19" t="s">
        <v>16</v>
      </c>
      <c r="C6" s="6">
        <f>57.4+73.8+64+16.2+92+145.7+191.29+27</f>
        <v>667.39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9.5" customHeight="1">
      <c r="A7" s="4"/>
      <c r="B7" s="19" t="s">
        <v>17</v>
      </c>
      <c r="C7" s="6">
        <v>53.9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2" customFormat="1" ht="19.5" customHeight="1">
      <c r="A8" s="13" t="s">
        <v>6</v>
      </c>
      <c r="B8" s="13" t="s">
        <v>18</v>
      </c>
      <c r="C8" s="14">
        <f>SUM(C9:C17)</f>
        <v>1421.58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8" customFormat="1" ht="19.5" customHeight="1">
      <c r="A9" s="15"/>
      <c r="B9" s="15" t="s">
        <v>19</v>
      </c>
      <c r="C9" s="16">
        <f>4+4.1+4.5</f>
        <v>12.6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8" customFormat="1" ht="19.5" customHeight="1">
      <c r="A10" s="15"/>
      <c r="B10" s="15" t="s">
        <v>20</v>
      </c>
      <c r="C10" s="16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8" customFormat="1" ht="19.5" customHeight="1">
      <c r="A11" s="15"/>
      <c r="B11" s="15" t="s">
        <v>21</v>
      </c>
      <c r="C11" s="16">
        <f>5+2.2</f>
        <v>7.2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ht="19.5" customHeight="1">
      <c r="A12" s="15"/>
      <c r="B12" s="15" t="s">
        <v>22</v>
      </c>
      <c r="C12" s="16">
        <f>3+3</f>
        <v>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19.5" customHeight="1">
      <c r="A13" s="15"/>
      <c r="B13" s="15" t="s">
        <v>27</v>
      </c>
      <c r="C13" s="7">
        <f>188.28+7</f>
        <v>195.28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19.5" customHeight="1">
      <c r="A14" s="15"/>
      <c r="B14" s="15" t="s">
        <v>24</v>
      </c>
      <c r="C14" s="7">
        <f>60+46.9+3+3.6+31+50+53.5</f>
        <v>248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18" customFormat="1" ht="19.5" customHeight="1">
      <c r="A15" s="15"/>
      <c r="B15" s="15" t="s">
        <v>26</v>
      </c>
      <c r="C15" s="7">
        <v>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8" customFormat="1" ht="19.5" customHeight="1">
      <c r="A16" s="15"/>
      <c r="B16" s="15" t="s">
        <v>25</v>
      </c>
      <c r="C16" s="7">
        <f>3.5+6+5</f>
        <v>14.5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9.5" customHeight="1">
      <c r="A17" s="5"/>
      <c r="B17" s="15" t="s">
        <v>23</v>
      </c>
      <c r="C17" s="7">
        <f>20+31.72+14.2+37+3.2+5.9+599.34+218.64</f>
        <v>930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2" customFormat="1" ht="19.5" customHeight="1">
      <c r="A18" s="13" t="s">
        <v>7</v>
      </c>
      <c r="B18" s="13" t="s">
        <v>28</v>
      </c>
      <c r="C18" s="14">
        <f>SUM(C19,C20)</f>
        <v>2186.5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s="18" customFormat="1" ht="19.5" customHeight="1">
      <c r="A19" s="15"/>
      <c r="B19" s="15" t="s">
        <v>29</v>
      </c>
      <c r="C19" s="16">
        <f>110+11.7+14.5+17.8+2002.1</f>
        <v>2156.1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9.5" customHeight="1">
      <c r="A20" s="5"/>
      <c r="B20" s="15" t="s">
        <v>30</v>
      </c>
      <c r="C20" s="7">
        <v>30.4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2" customFormat="1" ht="19.5" customHeight="1">
      <c r="A21" s="13" t="s">
        <v>8</v>
      </c>
      <c r="B21" s="13" t="s">
        <v>31</v>
      </c>
      <c r="C21" s="14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9.5" customHeight="1">
      <c r="A22" s="5"/>
      <c r="B22" s="15" t="s">
        <v>32</v>
      </c>
      <c r="C22" s="7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2" customFormat="1" ht="19.5" customHeight="1">
      <c r="A23" s="13" t="s">
        <v>9</v>
      </c>
      <c r="B23" s="13" t="s">
        <v>33</v>
      </c>
      <c r="C23" s="14">
        <v>30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9.5" customHeight="1">
      <c r="A24" s="5"/>
      <c r="B24" s="15" t="s">
        <v>34</v>
      </c>
      <c r="C24" s="7">
        <v>30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2" customFormat="1" ht="19.5" customHeight="1">
      <c r="A25" s="13" t="s">
        <v>10</v>
      </c>
      <c r="B25" s="13" t="s">
        <v>35</v>
      </c>
      <c r="C25" s="14">
        <f>SUM(C26:C28)</f>
        <v>1551.75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9.5" customHeight="1">
      <c r="A26" s="5"/>
      <c r="B26" s="15" t="s">
        <v>36</v>
      </c>
      <c r="C26" s="7">
        <f>1.6+5.5+3+15.1+2.2+3.2+10.35+7.8+4.5+25.3+13.6</f>
        <v>92.14999999999999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9.5" customHeight="1">
      <c r="A27" s="5"/>
      <c r="B27" s="15" t="s">
        <v>37</v>
      </c>
      <c r="C27" s="7">
        <f>6+377.5+195</f>
        <v>578.5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9.5" customHeight="1">
      <c r="A28" s="5"/>
      <c r="B28" s="15" t="s">
        <v>38</v>
      </c>
      <c r="C28" s="7">
        <f>300+128.1+143+60+250</f>
        <v>881.1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2" customFormat="1" ht="19.5" customHeight="1">
      <c r="A29" s="13" t="s">
        <v>11</v>
      </c>
      <c r="B29" s="13" t="s">
        <v>39</v>
      </c>
      <c r="C29" s="14">
        <v>112.45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8" customFormat="1" ht="19.5" customHeight="1">
      <c r="A30" s="15"/>
      <c r="B30" s="15" t="s">
        <v>40</v>
      </c>
      <c r="C30" s="16">
        <f>0.05+12.4+90+10</f>
        <v>112.45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2" customFormat="1" ht="19.5" customHeight="1">
      <c r="A31" s="20" t="s">
        <v>12</v>
      </c>
      <c r="B31" s="20"/>
      <c r="C31" s="14">
        <f>SUM(C5,C8,C18,C21,C23,C25,C29)</f>
        <v>6024.57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sheetProtection/>
  <mergeCells count="2">
    <mergeCell ref="A2:C2"/>
    <mergeCell ref="A3:B3"/>
  </mergeCells>
  <printOptions/>
  <pageMargins left="0.9125" right="0.9125" top="0.9916666666666667" bottom="0.9916666666666667" header="0.5118055555555555" footer="0.5118055555555555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2018-05-21T08:22:29Z</cp:lastPrinted>
  <dcterms:created xsi:type="dcterms:W3CDTF">2018-03-29T15:17:27Z</dcterms:created>
  <dcterms:modified xsi:type="dcterms:W3CDTF">2018-05-21T08:26:58Z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