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275" activeTab="0"/>
  </bookViews>
  <sheets>
    <sheet name="g05一般公共预算财政拨款支出决算表" sheetId="1" r:id="rId1"/>
  </sheets>
  <definedNames>
    <definedName name="_xlnm.Print_Area" localSheetId="0">'g05一般公共预算财政拨款支出决算表'!$A$1:$G$78</definedName>
    <definedName name="_xlnm.Print_Titles" localSheetId="0">'g05一般公共预算财政拨款支出决算表'!$1:$8</definedName>
  </definedNames>
  <calcPr fullCalcOnLoad="1"/>
</workbook>
</file>

<file path=xl/sharedStrings.xml><?xml version="1.0" encoding="utf-8"?>
<sst xmlns="http://schemas.openxmlformats.org/spreadsheetml/2006/main" count="240" uniqueCount="123">
  <si>
    <t>单位：万元</t>
  </si>
  <si>
    <t>合计</t>
  </si>
  <si>
    <t>功能分类科目编码</t>
  </si>
  <si>
    <t>科目名称</t>
  </si>
  <si>
    <t>栏次</t>
  </si>
  <si>
    <t>项目支出</t>
  </si>
  <si>
    <t xml:space="preserve">基本支出  </t>
  </si>
  <si>
    <t>注：本表反映部门本年度一般公共预算财政拨款实际支出情况。</t>
  </si>
  <si>
    <t>部门：江海区住房城乡建设和水务局</t>
  </si>
  <si>
    <t>2080501</t>
  </si>
  <si>
    <t>2100501</t>
  </si>
  <si>
    <t>2119901</t>
  </si>
  <si>
    <t>2120101</t>
  </si>
  <si>
    <t>2120102</t>
  </si>
  <si>
    <t>2120104</t>
  </si>
  <si>
    <t>2120199</t>
  </si>
  <si>
    <t>2120201</t>
  </si>
  <si>
    <t>2120303</t>
  </si>
  <si>
    <t>2120501</t>
  </si>
  <si>
    <t>2120601</t>
  </si>
  <si>
    <t>2130101</t>
  </si>
  <si>
    <t>2130302</t>
  </si>
  <si>
    <t>2130305</t>
  </si>
  <si>
    <t>2130308</t>
  </si>
  <si>
    <t>2130314</t>
  </si>
  <si>
    <t>2130321</t>
  </si>
  <si>
    <t>2130399</t>
  </si>
  <si>
    <t>2200502</t>
  </si>
  <si>
    <t>2210201</t>
  </si>
  <si>
    <t>2210203</t>
  </si>
  <si>
    <t>2299901</t>
  </si>
  <si>
    <t xml:space="preserve">  一般行政管理事务</t>
  </si>
  <si>
    <t xml:space="preserve">  归口管理的行政单位离退休</t>
  </si>
  <si>
    <t xml:space="preserve">  行政单位医疗</t>
  </si>
  <si>
    <t xml:space="preserve">  其他节能环保支出</t>
  </si>
  <si>
    <t xml:space="preserve">  行政运行</t>
  </si>
  <si>
    <t xml:space="preserve">  城管执法</t>
  </si>
  <si>
    <t xml:space="preserve">  其他城乡社区管理事务支出</t>
  </si>
  <si>
    <t xml:space="preserve">  城乡社区规划与管理</t>
  </si>
  <si>
    <t xml:space="preserve">  小城镇基础设施建设</t>
  </si>
  <si>
    <t xml:space="preserve">  城乡社区环境卫生</t>
  </si>
  <si>
    <t xml:space="preserve">  建设市场管理与监督</t>
  </si>
  <si>
    <t xml:space="preserve">  水利工程建设</t>
  </si>
  <si>
    <t xml:space="preserve">  水利前期工作</t>
  </si>
  <si>
    <t xml:space="preserve">  防汛</t>
  </si>
  <si>
    <t xml:space="preserve">  大中型水库移民后期扶持专项支出</t>
  </si>
  <si>
    <t xml:space="preserve">  其他水利支出</t>
  </si>
  <si>
    <t xml:space="preserve">  住房公积金</t>
  </si>
  <si>
    <t xml:space="preserve">  购房补贴</t>
  </si>
  <si>
    <t xml:space="preserve">  其他支出</t>
  </si>
  <si>
    <t>公开05表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</si>
  <si>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</si>
  <si>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本年支出合计</t>
  </si>
  <si>
    <t>一般公共服务支出</t>
  </si>
  <si>
    <t>政府办公厅（室）及相关机构事务</t>
  </si>
  <si>
    <t>社会保障和就业支出</t>
  </si>
  <si>
    <t>行政事业单位离退休</t>
  </si>
  <si>
    <t>医疗卫生与计划生育支出</t>
  </si>
  <si>
    <t>医疗保障</t>
  </si>
  <si>
    <t>节能环保支出</t>
  </si>
  <si>
    <t>其他节能环保支出</t>
  </si>
  <si>
    <t>城乡社区支出</t>
  </si>
  <si>
    <t>城乡社区管理事务</t>
  </si>
  <si>
    <t>城乡社区规划与管理</t>
  </si>
  <si>
    <t>城乡社区公共设施</t>
  </si>
  <si>
    <t>城乡社区环境卫生</t>
  </si>
  <si>
    <t>建设市场管理与监督</t>
  </si>
  <si>
    <t>农林水支出</t>
  </si>
  <si>
    <t>农业</t>
  </si>
  <si>
    <t>水利</t>
  </si>
  <si>
    <t>国土海洋气象等支出</t>
  </si>
  <si>
    <t>气象事务</t>
  </si>
  <si>
    <t>住房保障支出</t>
  </si>
  <si>
    <t>住房改革支出</t>
  </si>
  <si>
    <t>其他支出</t>
  </si>
  <si>
    <t>201</t>
  </si>
  <si>
    <t/>
  </si>
  <si>
    <t>20103</t>
  </si>
  <si>
    <t>208</t>
  </si>
  <si>
    <t>20805</t>
  </si>
  <si>
    <t>210</t>
  </si>
  <si>
    <t>21005</t>
  </si>
  <si>
    <t>211</t>
  </si>
  <si>
    <t>21199</t>
  </si>
  <si>
    <t>212</t>
  </si>
  <si>
    <t>21201</t>
  </si>
  <si>
    <t>21202</t>
  </si>
  <si>
    <t>21203</t>
  </si>
  <si>
    <t>21205</t>
  </si>
  <si>
    <t>21206</t>
  </si>
  <si>
    <t>213</t>
  </si>
  <si>
    <t>21301</t>
  </si>
  <si>
    <t>21303</t>
  </si>
  <si>
    <t>220</t>
  </si>
  <si>
    <t>22005</t>
  </si>
  <si>
    <t>221</t>
  </si>
  <si>
    <t>22102</t>
  </si>
  <si>
    <t>229</t>
  </si>
  <si>
    <t>22999</t>
  </si>
  <si>
    <t>其他一般公共服务支出</t>
  </si>
  <si>
    <t xml:space="preserve">  其他一般公共服务支出</t>
  </si>
  <si>
    <t>其他教育支出</t>
  </si>
  <si>
    <r>
      <t xml:space="preserve"> </t>
    </r>
    <r>
      <rPr>
        <sz val="11"/>
        <color indexed="8"/>
        <rFont val="宋体"/>
        <family val="0"/>
      </rPr>
      <t xml:space="preserve"> 其他教育支出</t>
    </r>
  </si>
  <si>
    <t>文化</t>
  </si>
  <si>
    <t xml:space="preserve">  群众文化</t>
  </si>
  <si>
    <t xml:space="preserve">  其他文化支出</t>
  </si>
  <si>
    <t>公共卫生</t>
  </si>
  <si>
    <t>能源节约利用</t>
  </si>
  <si>
    <r>
      <t xml:space="preserve"> </t>
    </r>
    <r>
      <rPr>
        <sz val="11"/>
        <color indexed="8"/>
        <rFont val="宋体"/>
        <family val="0"/>
      </rPr>
      <t xml:space="preserve"> 能源节约利用</t>
    </r>
  </si>
  <si>
    <t>公路水路运输</t>
  </si>
  <si>
    <r>
      <t xml:space="preserve"> </t>
    </r>
    <r>
      <rPr>
        <sz val="11"/>
        <color indexed="8"/>
        <rFont val="宋体"/>
        <family val="0"/>
      </rPr>
      <t xml:space="preserve"> 公路新建</t>
    </r>
  </si>
  <si>
    <t xml:space="preserve">  公路改建</t>
  </si>
  <si>
    <t>其他交通运输支出</t>
  </si>
  <si>
    <r>
      <t xml:space="preserve"> </t>
    </r>
    <r>
      <rPr>
        <sz val="11"/>
        <color indexed="8"/>
        <rFont val="宋体"/>
        <family val="0"/>
      </rPr>
      <t xml:space="preserve"> 公共交通运营补助</t>
    </r>
  </si>
  <si>
    <t xml:space="preserve">  事业运行</t>
  </si>
  <si>
    <t>教育支出</t>
  </si>
  <si>
    <t>交通运输支出</t>
  </si>
  <si>
    <t>文化体育与传媒支出</t>
  </si>
  <si>
    <r>
      <t xml:space="preserve"> </t>
    </r>
    <r>
      <rPr>
        <sz val="11"/>
        <color indexed="8"/>
        <rFont val="宋体"/>
        <family val="0"/>
      </rPr>
      <t xml:space="preserve"> 水资源费安排的支出</t>
    </r>
  </si>
  <si>
    <t>其他农林水支出</t>
  </si>
  <si>
    <r>
      <t xml:space="preserve"> </t>
    </r>
    <r>
      <rPr>
        <sz val="11"/>
        <color indexed="8"/>
        <rFont val="宋体"/>
        <family val="0"/>
      </rPr>
      <t xml:space="preserve"> 其他农林水支出</t>
    </r>
  </si>
  <si>
    <t xml:space="preserve">  其他公共卫生支出</t>
  </si>
  <si>
    <r>
      <t>一般公共预算财政拨款支出决算表201</t>
    </r>
    <r>
      <rPr>
        <sz val="16"/>
        <rFont val="华文中宋"/>
        <family val="0"/>
      </rPr>
      <t>6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</si>
</sst>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3" fillId="23" borderId="0">
      <alignment/>
      <protection/>
    </xf>
    <xf numFmtId="0" fontId="3" fillId="23" borderId="0">
      <alignment/>
      <protection/>
    </xf>
    <xf numFmtId="0" fontId="3" fillId="23" borderId="0">
      <alignment/>
      <protection/>
    </xf>
    <xf numFmtId="0" fontId="3" fillId="23" borderId="0">
      <alignment/>
      <protection/>
    </xf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4" borderId="5" applyNumberFormat="0" applyAlignment="0" applyProtection="0"/>
    <xf numFmtId="0" fontId="33" fillId="2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4" borderId="8" applyNumberFormat="0" applyAlignment="0" applyProtection="0"/>
    <xf numFmtId="0" fontId="39" fillId="33" borderId="5" applyNumberFormat="0" applyAlignment="0" applyProtection="0"/>
    <xf numFmtId="0" fontId="4" fillId="0" borderId="0">
      <alignment/>
      <protection/>
    </xf>
    <xf numFmtId="0" fontId="0" fillId="34" borderId="9" applyNumberFormat="0" applyFont="0" applyAlignment="0" applyProtection="0"/>
  </cellStyleXfs>
  <cellXfs count="62">
    <xf numFmtId="0" fontId="0" fillId="0" borderId="0" xfId="0" applyAlignment="1">
      <alignment/>
    </xf>
    <xf numFmtId="0" fontId="1" fillId="35" borderId="0" xfId="52" applyNumberFormat="1" applyFont="1" applyFill="1" applyBorder="1" applyAlignment="1" applyProtection="1">
      <alignment horizontal="right" vertical="center"/>
      <protection/>
    </xf>
    <xf numFmtId="0" fontId="1" fillId="35" borderId="0" xfId="52" applyNumberFormat="1" applyFont="1" applyFill="1" applyBorder="1" applyAlignment="1" applyProtection="1">
      <alignment horizontal="left" vertical="center"/>
      <protection/>
    </xf>
    <xf numFmtId="0" fontId="6" fillId="35" borderId="0" xfId="53" applyNumberFormat="1" applyFont="1" applyFill="1" applyBorder="1" applyAlignment="1" applyProtection="1">
      <alignment vertical="center" wrapText="1"/>
      <protection/>
    </xf>
    <xf numFmtId="0" fontId="6" fillId="35" borderId="0" xfId="53" applyNumberFormat="1" applyFont="1" applyFill="1" applyBorder="1" applyAlignment="1" applyProtection="1">
      <alignment horizontal="center" vertical="center" wrapText="1"/>
      <protection/>
    </xf>
    <xf numFmtId="0" fontId="6" fillId="35" borderId="10" xfId="53" applyNumberFormat="1" applyFont="1" applyFill="1" applyBorder="1" applyAlignment="1" applyProtection="1">
      <alignment vertic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11" xfId="53" applyNumberFormat="1" applyFont="1" applyFill="1" applyBorder="1" applyAlignment="1" applyProtection="1">
      <alignment horizontal="center" vertical="center" wrapText="1"/>
      <protection/>
    </xf>
    <xf numFmtId="43" fontId="6" fillId="0" borderId="12" xfId="67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vertical="center" wrapText="1"/>
      <protection/>
    </xf>
    <xf numFmtId="0" fontId="6" fillId="0" borderId="0" xfId="53" applyNumberFormat="1" applyFont="1" applyFill="1" applyBorder="1" applyAlignment="1" applyProtection="1">
      <alignment horizontal="left" vertical="center"/>
      <protection/>
    </xf>
    <xf numFmtId="43" fontId="1" fillId="0" borderId="13" xfId="67" applyFont="1" applyBorder="1" applyAlignment="1">
      <alignment horizontal="right" vertical="center" shrinkToFit="1"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3" fontId="9" fillId="0" borderId="13" xfId="67" applyFont="1" applyBorder="1" applyAlignment="1">
      <alignment horizontal="right" vertical="center" shrinkToFit="1"/>
    </xf>
    <xf numFmtId="43" fontId="1" fillId="0" borderId="13" xfId="67" applyFont="1" applyBorder="1" applyAlignment="1">
      <alignment horizontal="right" vertical="center" shrinkToFit="1"/>
    </xf>
    <xf numFmtId="43" fontId="1" fillId="0" borderId="14" xfId="67" applyFont="1" applyBorder="1" applyAlignment="1">
      <alignment horizontal="right" vertical="center" shrinkToFit="1"/>
    </xf>
    <xf numFmtId="43" fontId="9" fillId="0" borderId="14" xfId="67" applyFont="1" applyBorder="1" applyAlignment="1">
      <alignment horizontal="right" vertical="center" shrinkToFit="1"/>
    </xf>
    <xf numFmtId="43" fontId="1" fillId="0" borderId="14" xfId="67" applyFont="1" applyBorder="1" applyAlignment="1">
      <alignment horizontal="right" vertical="center" shrinkToFit="1"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0" fontId="6" fillId="0" borderId="0" xfId="53" applyNumberFormat="1" applyFont="1" applyFill="1" applyBorder="1" applyAlignment="1" applyProtection="1">
      <alignment vertical="center" wrapText="1"/>
      <protection/>
    </xf>
    <xf numFmtId="0" fontId="9" fillId="0" borderId="13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6" fillId="0" borderId="12" xfId="53" applyNumberFormat="1" applyFont="1" applyFill="1" applyBorder="1" applyAlignment="1" applyProtection="1">
      <alignment horizontal="center" vertical="center" wrapText="1"/>
      <protection/>
    </xf>
    <xf numFmtId="43" fontId="6" fillId="0" borderId="11" xfId="67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left" vertical="center" shrinkToFit="1"/>
    </xf>
    <xf numFmtId="43" fontId="1" fillId="0" borderId="15" xfId="67" applyFont="1" applyBorder="1" applyAlignment="1">
      <alignment horizontal="right" vertical="center" shrinkToFit="1"/>
    </xf>
    <xf numFmtId="43" fontId="1" fillId="0" borderId="16" xfId="67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6" fillId="0" borderId="0" xfId="53" applyNumberFormat="1" applyFont="1" applyFill="1" applyBorder="1" applyAlignment="1" applyProtection="1">
      <alignment horizontal="left" vertical="center" wrapText="1"/>
      <protection/>
    </xf>
    <xf numFmtId="0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/>
    </xf>
    <xf numFmtId="0" fontId="6" fillId="0" borderId="20" xfId="53" applyNumberFormat="1" applyFont="1" applyFill="1" applyBorder="1" applyAlignment="1" applyProtection="1">
      <alignment horizontal="center" vertical="center" wrapText="1"/>
      <protection/>
    </xf>
    <xf numFmtId="0" fontId="6" fillId="0" borderId="21" xfId="53" applyNumberFormat="1" applyFont="1" applyFill="1" applyBorder="1" applyAlignment="1" applyProtection="1">
      <alignment horizontal="center" vertical="center" wrapText="1"/>
      <protection/>
    </xf>
    <xf numFmtId="0" fontId="6" fillId="0" borderId="22" xfId="53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center" vertical="center" wrapText="1"/>
      <protection/>
    </xf>
    <xf numFmtId="0" fontId="6" fillId="0" borderId="25" xfId="53" applyNumberFormat="1" applyFont="1" applyFill="1" applyBorder="1" applyAlignment="1" applyProtection="1">
      <alignment horizontal="center" vertical="center" wrapText="1"/>
      <protection/>
    </xf>
    <xf numFmtId="0" fontId="6" fillId="0" borderId="26" xfId="53" applyNumberFormat="1" applyFont="1" applyFill="1" applyBorder="1" applyAlignment="1" applyProtection="1">
      <alignment horizontal="center" vertical="center" wrapText="1"/>
      <protection/>
    </xf>
    <xf numFmtId="0" fontId="6" fillId="0" borderId="27" xfId="53" applyNumberFormat="1" applyFont="1" applyFill="1" applyBorder="1" applyAlignment="1" applyProtection="1">
      <alignment horizontal="center" vertical="center" wrapText="1"/>
      <protection/>
    </xf>
    <xf numFmtId="0" fontId="6" fillId="0" borderId="28" xfId="53" applyNumberFormat="1" applyFont="1" applyFill="1" applyBorder="1" applyAlignment="1" applyProtection="1">
      <alignment horizontal="center" vertical="center" wrapText="1"/>
      <protection/>
    </xf>
    <xf numFmtId="0" fontId="6" fillId="0" borderId="29" xfId="53" applyNumberFormat="1" applyFont="1" applyFill="1" applyBorder="1" applyAlignment="1" applyProtection="1">
      <alignment horizontal="center" vertical="center" wrapText="1"/>
      <protection/>
    </xf>
    <xf numFmtId="0" fontId="6" fillId="0" borderId="30" xfId="53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7" fillId="35" borderId="0" xfId="53" applyNumberFormat="1" applyFont="1" applyFill="1" applyBorder="1" applyAlignment="1" applyProtection="1">
      <alignment horizontal="center" vertical="center" wrapText="1"/>
      <protection/>
    </xf>
    <xf numFmtId="0" fontId="7" fillId="35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32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horizontal="center" vertical="center" wrapText="1"/>
      <protection/>
    </xf>
    <xf numFmtId="0" fontId="6" fillId="0" borderId="34" xfId="53" applyNumberFormat="1" applyFont="1" applyFill="1" applyBorder="1" applyAlignment="1" applyProtection="1">
      <alignment horizontal="center" vertical="center" wrapText="1"/>
      <protection/>
    </xf>
    <xf numFmtId="0" fontId="6" fillId="0" borderId="35" xfId="53" applyNumberFormat="1" applyFont="1" applyFill="1" applyBorder="1" applyAlignment="1" applyProtection="1">
      <alignment horizontal="center" vertical="center" wrapText="1"/>
      <protection/>
    </xf>
    <xf numFmtId="0" fontId="6" fillId="0" borderId="36" xfId="53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6.5" customHeight="1"/>
  <cols>
    <col min="1" max="3" width="4.625" style="9" customWidth="1"/>
    <col min="4" max="4" width="39.75390625" style="9" customWidth="1"/>
    <col min="5" max="7" width="19.625" style="9" customWidth="1"/>
    <col min="8" max="16384" width="9.00390625" style="9" customWidth="1"/>
  </cols>
  <sheetData>
    <row r="1" spans="1:7" s="3" customFormat="1" ht="33" customHeight="1">
      <c r="A1" s="55" t="s">
        <v>122</v>
      </c>
      <c r="B1" s="56"/>
      <c r="C1" s="56"/>
      <c r="D1" s="56"/>
      <c r="E1" s="56"/>
      <c r="F1" s="56"/>
      <c r="G1" s="56"/>
    </row>
    <row r="2" spans="1:7" s="3" customFormat="1" ht="16.5" customHeight="1">
      <c r="A2" s="4"/>
      <c r="B2" s="4"/>
      <c r="C2" s="4"/>
      <c r="D2" s="4"/>
      <c r="G2" s="1" t="s">
        <v>50</v>
      </c>
    </row>
    <row r="3" spans="1:7" s="3" customFormat="1" ht="16.5" customHeight="1" thickBot="1">
      <c r="A3" s="2" t="s">
        <v>8</v>
      </c>
      <c r="B3" s="2"/>
      <c r="C3" s="4"/>
      <c r="D3" s="4"/>
      <c r="E3" s="5"/>
      <c r="F3" s="5"/>
      <c r="G3" s="1" t="s">
        <v>0</v>
      </c>
    </row>
    <row r="4" spans="1:7" s="6" customFormat="1" ht="16.5" customHeight="1">
      <c r="A4" s="57" t="s">
        <v>51</v>
      </c>
      <c r="B4" s="58"/>
      <c r="C4" s="59"/>
      <c r="D4" s="59"/>
      <c r="E4" s="42" t="s">
        <v>52</v>
      </c>
      <c r="F4" s="45" t="s">
        <v>6</v>
      </c>
      <c r="G4" s="48" t="s">
        <v>5</v>
      </c>
    </row>
    <row r="5" spans="1:7" s="6" customFormat="1" ht="16.5" customHeight="1">
      <c r="A5" s="51" t="s">
        <v>2</v>
      </c>
      <c r="B5" s="52"/>
      <c r="C5" s="41"/>
      <c r="D5" s="41" t="s">
        <v>3</v>
      </c>
      <c r="E5" s="43"/>
      <c r="F5" s="46"/>
      <c r="G5" s="49"/>
    </row>
    <row r="6" spans="1:7" s="6" customFormat="1" ht="16.5" customHeight="1">
      <c r="A6" s="51"/>
      <c r="B6" s="52"/>
      <c r="C6" s="41"/>
      <c r="D6" s="41"/>
      <c r="E6" s="43"/>
      <c r="F6" s="46"/>
      <c r="G6" s="49"/>
    </row>
    <row r="7" spans="1:7" s="6" customFormat="1" ht="16.5" customHeight="1">
      <c r="A7" s="51"/>
      <c r="B7" s="52"/>
      <c r="C7" s="41"/>
      <c r="D7" s="41"/>
      <c r="E7" s="44"/>
      <c r="F7" s="47"/>
      <c r="G7" s="50"/>
    </row>
    <row r="8" spans="1:7" s="6" customFormat="1" ht="16.5" customHeight="1">
      <c r="A8" s="60" t="s">
        <v>4</v>
      </c>
      <c r="B8" s="61"/>
      <c r="C8" s="61"/>
      <c r="D8" s="52"/>
      <c r="E8" s="23">
        <v>1</v>
      </c>
      <c r="F8" s="23">
        <v>2</v>
      </c>
      <c r="G8" s="7">
        <v>3</v>
      </c>
    </row>
    <row r="9" spans="1:7" s="6" customFormat="1" ht="16.5" customHeight="1">
      <c r="A9" s="60" t="s">
        <v>1</v>
      </c>
      <c r="B9" s="61"/>
      <c r="C9" s="61"/>
      <c r="D9" s="52"/>
      <c r="E9" s="8">
        <f>SUM(E10,E15,E18,E22,E25,E30,E35,E49,E62,E68,E71,E75)</f>
        <v>11321.779999999999</v>
      </c>
      <c r="F9" s="8">
        <f>SUM(F10,F15,F18,F22,F25,F30,F35,F49,F62,F68,F71,F75)</f>
        <v>1155.2900000000002</v>
      </c>
      <c r="G9" s="24">
        <f>SUM(G10,G15,G18,G22,G25,G30,G35,G49,G62,G68,G71,G75)</f>
        <v>10166.49</v>
      </c>
    </row>
    <row r="10" spans="1:7" s="18" customFormat="1" ht="16.5" customHeight="1">
      <c r="A10" s="33" t="s">
        <v>75</v>
      </c>
      <c r="B10" s="34" t="s">
        <v>76</v>
      </c>
      <c r="C10" s="34" t="s">
        <v>76</v>
      </c>
      <c r="D10" s="20" t="s">
        <v>53</v>
      </c>
      <c r="E10" s="13">
        <f>SUM(E11,E13)</f>
        <v>137.82999999999998</v>
      </c>
      <c r="F10" s="13">
        <f>SUM(F11,F13)</f>
        <v>69.16</v>
      </c>
      <c r="G10" s="16">
        <f>SUM(G11,G13)</f>
        <v>68.67</v>
      </c>
    </row>
    <row r="11" spans="1:7" ht="16.5" customHeight="1">
      <c r="A11" s="28" t="s">
        <v>77</v>
      </c>
      <c r="B11" s="29" t="s">
        <v>76</v>
      </c>
      <c r="C11" s="29" t="s">
        <v>76</v>
      </c>
      <c r="D11" s="22" t="s">
        <v>54</v>
      </c>
      <c r="E11" s="11">
        <f>SUM(E12)</f>
        <v>68.67</v>
      </c>
      <c r="F11" s="11"/>
      <c r="G11" s="15">
        <f>SUM(G12)</f>
        <v>68.67</v>
      </c>
    </row>
    <row r="12" spans="1:7" ht="16.5" customHeight="1">
      <c r="A12" s="28">
        <v>2010350</v>
      </c>
      <c r="B12" s="29" t="s">
        <v>76</v>
      </c>
      <c r="C12" s="29" t="s">
        <v>76</v>
      </c>
      <c r="D12" s="21" t="s">
        <v>114</v>
      </c>
      <c r="E12" s="11">
        <f>SUM(F12:G12)</f>
        <v>68.67</v>
      </c>
      <c r="F12" s="11"/>
      <c r="G12" s="15">
        <v>68.67</v>
      </c>
    </row>
    <row r="13" spans="1:7" ht="16.5" customHeight="1">
      <c r="A13" s="37">
        <v>20199</v>
      </c>
      <c r="B13" s="38"/>
      <c r="C13" s="29"/>
      <c r="D13" s="21" t="s">
        <v>99</v>
      </c>
      <c r="E13" s="11">
        <f>SUM(E14)</f>
        <v>69.16</v>
      </c>
      <c r="F13" s="11">
        <f>SUM(F14)</f>
        <v>69.16</v>
      </c>
      <c r="G13" s="15">
        <f>SUM(G14)</f>
        <v>0</v>
      </c>
    </row>
    <row r="14" spans="1:7" ht="16.5" customHeight="1">
      <c r="A14" s="37">
        <v>2019999</v>
      </c>
      <c r="B14" s="38"/>
      <c r="C14" s="29"/>
      <c r="D14" s="21" t="s">
        <v>100</v>
      </c>
      <c r="E14" s="11">
        <f aca="true" t="shared" si="0" ref="E14:E21">SUM(F14:G14)</f>
        <v>69.16</v>
      </c>
      <c r="F14" s="11">
        <v>69.16</v>
      </c>
      <c r="G14" s="15"/>
    </row>
    <row r="15" spans="1:7" s="18" customFormat="1" ht="16.5" customHeight="1">
      <c r="A15" s="35">
        <v>205</v>
      </c>
      <c r="B15" s="36"/>
      <c r="C15" s="34"/>
      <c r="D15" s="20" t="s">
        <v>115</v>
      </c>
      <c r="E15" s="13">
        <f>SUM(E16)</f>
        <v>9.18</v>
      </c>
      <c r="F15" s="13"/>
      <c r="G15" s="16">
        <f>SUM(G16)</f>
        <v>9.18</v>
      </c>
    </row>
    <row r="16" spans="1:7" ht="16.5" customHeight="1">
      <c r="A16" s="37">
        <v>20599</v>
      </c>
      <c r="B16" s="38"/>
      <c r="C16" s="29"/>
      <c r="D16" s="21" t="s">
        <v>101</v>
      </c>
      <c r="E16" s="11">
        <f>SUM(E17)</f>
        <v>9.18</v>
      </c>
      <c r="F16" s="11"/>
      <c r="G16" s="15">
        <f>SUM(G17)</f>
        <v>9.18</v>
      </c>
    </row>
    <row r="17" spans="1:7" ht="16.5" customHeight="1">
      <c r="A17" s="37">
        <v>2059999</v>
      </c>
      <c r="B17" s="38"/>
      <c r="C17" s="29"/>
      <c r="D17" s="21" t="s">
        <v>102</v>
      </c>
      <c r="E17" s="11">
        <f t="shared" si="0"/>
        <v>9.18</v>
      </c>
      <c r="F17" s="11"/>
      <c r="G17" s="15">
        <v>9.18</v>
      </c>
    </row>
    <row r="18" spans="1:7" s="18" customFormat="1" ht="16.5" customHeight="1">
      <c r="A18" s="35">
        <v>207</v>
      </c>
      <c r="B18" s="36"/>
      <c r="C18" s="34"/>
      <c r="D18" s="20" t="s">
        <v>117</v>
      </c>
      <c r="E18" s="13">
        <f>SUM(E19)</f>
        <v>169.04</v>
      </c>
      <c r="F18" s="13"/>
      <c r="G18" s="16">
        <f>SUM(G19)</f>
        <v>169.04</v>
      </c>
    </row>
    <row r="19" spans="1:7" ht="16.5" customHeight="1">
      <c r="A19" s="37">
        <v>20701</v>
      </c>
      <c r="B19" s="38"/>
      <c r="C19" s="29"/>
      <c r="D19" s="21" t="s">
        <v>103</v>
      </c>
      <c r="E19" s="11">
        <f>SUM(E20:E21)</f>
        <v>169.04</v>
      </c>
      <c r="F19" s="11"/>
      <c r="G19" s="15">
        <f>SUM(G20:G21)</f>
        <v>169.04</v>
      </c>
    </row>
    <row r="20" spans="1:7" ht="16.5" customHeight="1">
      <c r="A20" s="37">
        <v>2070109</v>
      </c>
      <c r="B20" s="38"/>
      <c r="C20" s="29"/>
      <c r="D20" s="21" t="s">
        <v>104</v>
      </c>
      <c r="E20" s="11">
        <f t="shared" si="0"/>
        <v>48.04</v>
      </c>
      <c r="F20" s="11"/>
      <c r="G20" s="15">
        <v>48.04</v>
      </c>
    </row>
    <row r="21" spans="1:7" ht="16.5" customHeight="1">
      <c r="A21" s="37">
        <v>2070199</v>
      </c>
      <c r="B21" s="38"/>
      <c r="C21" s="29"/>
      <c r="D21" s="21" t="s">
        <v>105</v>
      </c>
      <c r="E21" s="11">
        <f t="shared" si="0"/>
        <v>121</v>
      </c>
      <c r="F21" s="11"/>
      <c r="G21" s="15">
        <v>121</v>
      </c>
    </row>
    <row r="22" spans="1:7" s="18" customFormat="1" ht="16.5" customHeight="1">
      <c r="A22" s="33" t="s">
        <v>78</v>
      </c>
      <c r="B22" s="34" t="s">
        <v>76</v>
      </c>
      <c r="C22" s="34" t="s">
        <v>76</v>
      </c>
      <c r="D22" s="20" t="s">
        <v>55</v>
      </c>
      <c r="E22" s="13">
        <f>SUM(E23)</f>
        <v>80.33</v>
      </c>
      <c r="F22" s="13">
        <f>SUM(F23)</f>
        <v>80.33</v>
      </c>
      <c r="G22" s="16">
        <f>SUM(G23)</f>
        <v>0</v>
      </c>
    </row>
    <row r="23" spans="1:7" ht="16.5" customHeight="1">
      <c r="A23" s="28" t="s">
        <v>79</v>
      </c>
      <c r="B23" s="29" t="s">
        <v>76</v>
      </c>
      <c r="C23" s="29" t="s">
        <v>76</v>
      </c>
      <c r="D23" s="22" t="s">
        <v>56</v>
      </c>
      <c r="E23" s="11">
        <f>SUM(E24)</f>
        <v>80.33</v>
      </c>
      <c r="F23" s="11">
        <f>SUM(F24)</f>
        <v>80.33</v>
      </c>
      <c r="G23" s="15">
        <f>SUM(G24)</f>
        <v>0</v>
      </c>
    </row>
    <row r="24" spans="1:7" ht="16.5" customHeight="1">
      <c r="A24" s="28" t="s">
        <v>9</v>
      </c>
      <c r="B24" s="29" t="s">
        <v>76</v>
      </c>
      <c r="C24" s="29" t="s">
        <v>76</v>
      </c>
      <c r="D24" s="22" t="s">
        <v>32</v>
      </c>
      <c r="E24" s="11">
        <f aca="true" t="shared" si="1" ref="E24:E77">SUM(F24:G24)</f>
        <v>80.33</v>
      </c>
      <c r="F24" s="11">
        <v>80.33</v>
      </c>
      <c r="G24" s="15"/>
    </row>
    <row r="25" spans="1:7" s="18" customFormat="1" ht="16.5" customHeight="1">
      <c r="A25" s="33" t="s">
        <v>80</v>
      </c>
      <c r="B25" s="34" t="s">
        <v>76</v>
      </c>
      <c r="C25" s="34" t="s">
        <v>76</v>
      </c>
      <c r="D25" s="20" t="s">
        <v>57</v>
      </c>
      <c r="E25" s="13">
        <f>SUM(E26,E28)</f>
        <v>188.14</v>
      </c>
      <c r="F25" s="13">
        <f>SUM(F26,F28)</f>
        <v>38.11</v>
      </c>
      <c r="G25" s="16">
        <f>SUM(G26,G28)</f>
        <v>150.03</v>
      </c>
    </row>
    <row r="26" spans="1:7" s="12" customFormat="1" ht="16.5" customHeight="1">
      <c r="A26" s="30">
        <v>21004</v>
      </c>
      <c r="B26" s="31"/>
      <c r="C26" s="32"/>
      <c r="D26" s="21" t="s">
        <v>106</v>
      </c>
      <c r="E26" s="11">
        <f>SUM(E27)</f>
        <v>150.03</v>
      </c>
      <c r="F26" s="11"/>
      <c r="G26" s="15">
        <f>SUM(G27)</f>
        <v>150.03</v>
      </c>
    </row>
    <row r="27" spans="1:7" s="19" customFormat="1" ht="16.5" customHeight="1">
      <c r="A27" s="30">
        <v>2100499</v>
      </c>
      <c r="B27" s="31"/>
      <c r="C27" s="32"/>
      <c r="D27" s="21" t="s">
        <v>121</v>
      </c>
      <c r="E27" s="14">
        <f t="shared" si="1"/>
        <v>150.03</v>
      </c>
      <c r="F27" s="14"/>
      <c r="G27" s="17">
        <v>150.03</v>
      </c>
    </row>
    <row r="28" spans="1:7" ht="16.5" customHeight="1">
      <c r="A28" s="28" t="s">
        <v>81</v>
      </c>
      <c r="B28" s="29" t="s">
        <v>76</v>
      </c>
      <c r="C28" s="29" t="s">
        <v>76</v>
      </c>
      <c r="D28" s="22" t="s">
        <v>58</v>
      </c>
      <c r="E28" s="11">
        <f>SUM(E29)</f>
        <v>38.11</v>
      </c>
      <c r="F28" s="11">
        <f>SUM(F29)</f>
        <v>38.11</v>
      </c>
      <c r="G28" s="15">
        <f>SUM(G29)</f>
        <v>0</v>
      </c>
    </row>
    <row r="29" spans="1:7" ht="16.5" customHeight="1">
      <c r="A29" s="28" t="s">
        <v>10</v>
      </c>
      <c r="B29" s="29" t="s">
        <v>76</v>
      </c>
      <c r="C29" s="29" t="s">
        <v>76</v>
      </c>
      <c r="D29" s="22" t="s">
        <v>33</v>
      </c>
      <c r="E29" s="11">
        <f t="shared" si="1"/>
        <v>38.11</v>
      </c>
      <c r="F29" s="11">
        <v>38.11</v>
      </c>
      <c r="G29" s="15"/>
    </row>
    <row r="30" spans="1:7" s="18" customFormat="1" ht="16.5" customHeight="1">
      <c r="A30" s="33" t="s">
        <v>82</v>
      </c>
      <c r="B30" s="34" t="s">
        <v>76</v>
      </c>
      <c r="C30" s="34" t="s">
        <v>76</v>
      </c>
      <c r="D30" s="20" t="s">
        <v>59</v>
      </c>
      <c r="E30" s="13">
        <f>SUM(E31,E33)</f>
        <v>3.8</v>
      </c>
      <c r="F30" s="13"/>
      <c r="G30" s="16">
        <f>SUM(G31,G33)</f>
        <v>3.8</v>
      </c>
    </row>
    <row r="31" spans="1:7" ht="16.5" customHeight="1">
      <c r="A31" s="28">
        <v>21110</v>
      </c>
      <c r="B31" s="29" t="s">
        <v>76</v>
      </c>
      <c r="C31" s="29" t="s">
        <v>76</v>
      </c>
      <c r="D31" s="21" t="s">
        <v>107</v>
      </c>
      <c r="E31" s="11">
        <f>SUM(E32)</f>
        <v>2.8</v>
      </c>
      <c r="F31" s="11"/>
      <c r="G31" s="15">
        <f>SUM(G32)</f>
        <v>2.8</v>
      </c>
    </row>
    <row r="32" spans="1:7" ht="16.5" customHeight="1">
      <c r="A32" s="28">
        <v>2111001</v>
      </c>
      <c r="B32" s="29" t="s">
        <v>76</v>
      </c>
      <c r="C32" s="29" t="s">
        <v>76</v>
      </c>
      <c r="D32" s="21" t="s">
        <v>108</v>
      </c>
      <c r="E32" s="11">
        <f t="shared" si="1"/>
        <v>2.8</v>
      </c>
      <c r="F32" s="11"/>
      <c r="G32" s="15">
        <v>2.8</v>
      </c>
    </row>
    <row r="33" spans="1:7" ht="16.5" customHeight="1">
      <c r="A33" s="28" t="s">
        <v>83</v>
      </c>
      <c r="B33" s="29" t="s">
        <v>76</v>
      </c>
      <c r="C33" s="29" t="s">
        <v>76</v>
      </c>
      <c r="D33" s="22" t="s">
        <v>60</v>
      </c>
      <c r="E33" s="11">
        <f>SUM(E34)</f>
        <v>1</v>
      </c>
      <c r="F33" s="11"/>
      <c r="G33" s="15">
        <f>SUM(G34)</f>
        <v>1</v>
      </c>
    </row>
    <row r="34" spans="1:7" ht="16.5" customHeight="1">
      <c r="A34" s="28" t="s">
        <v>11</v>
      </c>
      <c r="B34" s="29" t="s">
        <v>76</v>
      </c>
      <c r="C34" s="29" t="s">
        <v>76</v>
      </c>
      <c r="D34" s="22" t="s">
        <v>34</v>
      </c>
      <c r="E34" s="11">
        <f t="shared" si="1"/>
        <v>1</v>
      </c>
      <c r="F34" s="11"/>
      <c r="G34" s="15">
        <v>1</v>
      </c>
    </row>
    <row r="35" spans="1:7" s="18" customFormat="1" ht="16.5" customHeight="1">
      <c r="A35" s="33" t="s">
        <v>84</v>
      </c>
      <c r="B35" s="34" t="s">
        <v>76</v>
      </c>
      <c r="C35" s="34" t="s">
        <v>76</v>
      </c>
      <c r="D35" s="20" t="s">
        <v>61</v>
      </c>
      <c r="E35" s="13">
        <f>SUM(E36,E41,E43,E45,E47)</f>
        <v>5967.25</v>
      </c>
      <c r="F35" s="13">
        <f>SUM(F36,F41,F43,F45,F47)</f>
        <v>805.84</v>
      </c>
      <c r="G35" s="16">
        <f>SUM(G36,G41,G43,G45,G47)</f>
        <v>5161.41</v>
      </c>
    </row>
    <row r="36" spans="1:7" ht="16.5" customHeight="1">
      <c r="A36" s="28" t="s">
        <v>85</v>
      </c>
      <c r="B36" s="29" t="s">
        <v>76</v>
      </c>
      <c r="C36" s="29" t="s">
        <v>76</v>
      </c>
      <c r="D36" s="22" t="s">
        <v>62</v>
      </c>
      <c r="E36" s="11">
        <f>SUM(E37:E40)</f>
        <v>682.2900000000001</v>
      </c>
      <c r="F36" s="11">
        <f>SUM(F37:F40)</f>
        <v>537.45</v>
      </c>
      <c r="G36" s="15">
        <f>SUM(G37:G40)</f>
        <v>144.84</v>
      </c>
    </row>
    <row r="37" spans="1:7" ht="16.5" customHeight="1">
      <c r="A37" s="28" t="s">
        <v>12</v>
      </c>
      <c r="B37" s="29" t="s">
        <v>76</v>
      </c>
      <c r="C37" s="29" t="s">
        <v>76</v>
      </c>
      <c r="D37" s="22" t="s">
        <v>35</v>
      </c>
      <c r="E37" s="11">
        <f t="shared" si="1"/>
        <v>537.45</v>
      </c>
      <c r="F37" s="11">
        <v>537.45</v>
      </c>
      <c r="G37" s="15"/>
    </row>
    <row r="38" spans="1:7" ht="16.5" customHeight="1">
      <c r="A38" s="28" t="s">
        <v>13</v>
      </c>
      <c r="B38" s="29" t="s">
        <v>76</v>
      </c>
      <c r="C38" s="29" t="s">
        <v>76</v>
      </c>
      <c r="D38" s="22" t="s">
        <v>31</v>
      </c>
      <c r="E38" s="11">
        <f t="shared" si="1"/>
        <v>44.38</v>
      </c>
      <c r="F38" s="11"/>
      <c r="G38" s="15">
        <v>44.38</v>
      </c>
    </row>
    <row r="39" spans="1:7" ht="16.5" customHeight="1">
      <c r="A39" s="28" t="s">
        <v>14</v>
      </c>
      <c r="B39" s="29" t="s">
        <v>76</v>
      </c>
      <c r="C39" s="29" t="s">
        <v>76</v>
      </c>
      <c r="D39" s="22" t="s">
        <v>36</v>
      </c>
      <c r="E39" s="11">
        <f t="shared" si="1"/>
        <v>54.46</v>
      </c>
      <c r="F39" s="11"/>
      <c r="G39" s="15">
        <v>54.46</v>
      </c>
    </row>
    <row r="40" spans="1:7" ht="16.5" customHeight="1">
      <c r="A40" s="28" t="s">
        <v>15</v>
      </c>
      <c r="B40" s="29" t="s">
        <v>76</v>
      </c>
      <c r="C40" s="29" t="s">
        <v>76</v>
      </c>
      <c r="D40" s="22" t="s">
        <v>37</v>
      </c>
      <c r="E40" s="11">
        <f t="shared" si="1"/>
        <v>46</v>
      </c>
      <c r="F40" s="11"/>
      <c r="G40" s="15">
        <v>46</v>
      </c>
    </row>
    <row r="41" spans="1:7" ht="16.5" customHeight="1">
      <c r="A41" s="28" t="s">
        <v>86</v>
      </c>
      <c r="B41" s="29" t="s">
        <v>76</v>
      </c>
      <c r="C41" s="29" t="s">
        <v>76</v>
      </c>
      <c r="D41" s="22" t="s">
        <v>63</v>
      </c>
      <c r="E41" s="11">
        <f>SUM(E42)</f>
        <v>114.75</v>
      </c>
      <c r="F41" s="11"/>
      <c r="G41" s="15">
        <f>SUM(G42)</f>
        <v>114.75</v>
      </c>
    </row>
    <row r="42" spans="1:7" ht="16.5" customHeight="1">
      <c r="A42" s="28" t="s">
        <v>16</v>
      </c>
      <c r="B42" s="29" t="s">
        <v>76</v>
      </c>
      <c r="C42" s="29" t="s">
        <v>76</v>
      </c>
      <c r="D42" s="22" t="s">
        <v>38</v>
      </c>
      <c r="E42" s="11">
        <f t="shared" si="1"/>
        <v>114.75</v>
      </c>
      <c r="F42" s="11"/>
      <c r="G42" s="15">
        <v>114.75</v>
      </c>
    </row>
    <row r="43" spans="1:7" ht="16.5" customHeight="1">
      <c r="A43" s="28" t="s">
        <v>87</v>
      </c>
      <c r="B43" s="29" t="s">
        <v>76</v>
      </c>
      <c r="C43" s="29" t="s">
        <v>76</v>
      </c>
      <c r="D43" s="22" t="s">
        <v>64</v>
      </c>
      <c r="E43" s="11">
        <f>SUM(E44)</f>
        <v>168.68</v>
      </c>
      <c r="F43" s="11"/>
      <c r="G43" s="15">
        <f>SUM(G44)</f>
        <v>168.68</v>
      </c>
    </row>
    <row r="44" spans="1:7" ht="16.5" customHeight="1">
      <c r="A44" s="28" t="s">
        <v>17</v>
      </c>
      <c r="B44" s="29" t="s">
        <v>76</v>
      </c>
      <c r="C44" s="29" t="s">
        <v>76</v>
      </c>
      <c r="D44" s="22" t="s">
        <v>39</v>
      </c>
      <c r="E44" s="11">
        <f t="shared" si="1"/>
        <v>168.68</v>
      </c>
      <c r="F44" s="11"/>
      <c r="G44" s="15">
        <v>168.68</v>
      </c>
    </row>
    <row r="45" spans="1:7" ht="16.5" customHeight="1">
      <c r="A45" s="28" t="s">
        <v>88</v>
      </c>
      <c r="B45" s="29" t="s">
        <v>76</v>
      </c>
      <c r="C45" s="29" t="s">
        <v>76</v>
      </c>
      <c r="D45" s="22" t="s">
        <v>65</v>
      </c>
      <c r="E45" s="11">
        <f>SUM(E46)</f>
        <v>3541.35</v>
      </c>
      <c r="F45" s="11"/>
      <c r="G45" s="15">
        <f>SUM(G46)</f>
        <v>3541.35</v>
      </c>
    </row>
    <row r="46" spans="1:7" ht="16.5" customHeight="1">
      <c r="A46" s="28" t="s">
        <v>18</v>
      </c>
      <c r="B46" s="29" t="s">
        <v>76</v>
      </c>
      <c r="C46" s="29" t="s">
        <v>76</v>
      </c>
      <c r="D46" s="22" t="s">
        <v>40</v>
      </c>
      <c r="E46" s="11">
        <f t="shared" si="1"/>
        <v>3541.35</v>
      </c>
      <c r="F46" s="11"/>
      <c r="G46" s="15">
        <v>3541.35</v>
      </c>
    </row>
    <row r="47" spans="1:7" ht="16.5" customHeight="1">
      <c r="A47" s="28" t="s">
        <v>89</v>
      </c>
      <c r="B47" s="29" t="s">
        <v>76</v>
      </c>
      <c r="C47" s="29" t="s">
        <v>76</v>
      </c>
      <c r="D47" s="22" t="s">
        <v>66</v>
      </c>
      <c r="E47" s="11">
        <f>SUM(E48)</f>
        <v>1460.1799999999998</v>
      </c>
      <c r="F47" s="11">
        <f>SUM(F48)</f>
        <v>268.39</v>
      </c>
      <c r="G47" s="15">
        <f>SUM(G48)</f>
        <v>1191.79</v>
      </c>
    </row>
    <row r="48" spans="1:7" ht="16.5" customHeight="1">
      <c r="A48" s="28" t="s">
        <v>19</v>
      </c>
      <c r="B48" s="29" t="s">
        <v>76</v>
      </c>
      <c r="C48" s="29" t="s">
        <v>76</v>
      </c>
      <c r="D48" s="22" t="s">
        <v>41</v>
      </c>
      <c r="E48" s="11">
        <f t="shared" si="1"/>
        <v>1460.1799999999998</v>
      </c>
      <c r="F48" s="11">
        <v>268.39</v>
      </c>
      <c r="G48" s="15">
        <v>1191.79</v>
      </c>
    </row>
    <row r="49" spans="1:7" s="18" customFormat="1" ht="16.5" customHeight="1">
      <c r="A49" s="33" t="s">
        <v>90</v>
      </c>
      <c r="B49" s="34" t="s">
        <v>76</v>
      </c>
      <c r="C49" s="34" t="s">
        <v>76</v>
      </c>
      <c r="D49" s="20" t="s">
        <v>67</v>
      </c>
      <c r="E49" s="13">
        <f>SUM(E50,E52,E60)</f>
        <v>2550.7799999999997</v>
      </c>
      <c r="F49" s="13">
        <f>SUM(F50,F52,F60)</f>
        <v>94.93</v>
      </c>
      <c r="G49" s="16">
        <f>SUM(G50,G52,G60)</f>
        <v>2455.8499999999995</v>
      </c>
    </row>
    <row r="50" spans="1:7" ht="16.5" customHeight="1">
      <c r="A50" s="28" t="s">
        <v>91</v>
      </c>
      <c r="B50" s="29" t="s">
        <v>76</v>
      </c>
      <c r="C50" s="29" t="s">
        <v>76</v>
      </c>
      <c r="D50" s="22" t="s">
        <v>68</v>
      </c>
      <c r="E50" s="11">
        <f>SUM(E51)</f>
        <v>94.93</v>
      </c>
      <c r="F50" s="11">
        <f>SUM(F51)</f>
        <v>94.93</v>
      </c>
      <c r="G50" s="15">
        <f>SUM(G51)</f>
        <v>0</v>
      </c>
    </row>
    <row r="51" spans="1:7" ht="16.5" customHeight="1">
      <c r="A51" s="28" t="s">
        <v>20</v>
      </c>
      <c r="B51" s="29" t="s">
        <v>76</v>
      </c>
      <c r="C51" s="29" t="s">
        <v>76</v>
      </c>
      <c r="D51" s="22" t="s">
        <v>35</v>
      </c>
      <c r="E51" s="11">
        <f t="shared" si="1"/>
        <v>94.93</v>
      </c>
      <c r="F51" s="11">
        <v>94.93</v>
      </c>
      <c r="G51" s="15"/>
    </row>
    <row r="52" spans="1:7" ht="16.5" customHeight="1">
      <c r="A52" s="28" t="s">
        <v>92</v>
      </c>
      <c r="B52" s="29" t="s">
        <v>76</v>
      </c>
      <c r="C52" s="29" t="s">
        <v>76</v>
      </c>
      <c r="D52" s="22" t="s">
        <v>69</v>
      </c>
      <c r="E52" s="11">
        <f>SUM(E53:E59)</f>
        <v>1229.0499999999997</v>
      </c>
      <c r="F52" s="11"/>
      <c r="G52" s="15">
        <f>SUM(G53:G59)</f>
        <v>1229.0499999999997</v>
      </c>
    </row>
    <row r="53" spans="1:7" ht="16.5" customHeight="1">
      <c r="A53" s="28" t="s">
        <v>21</v>
      </c>
      <c r="B53" s="29" t="s">
        <v>76</v>
      </c>
      <c r="C53" s="29" t="s">
        <v>76</v>
      </c>
      <c r="D53" s="22" t="s">
        <v>31</v>
      </c>
      <c r="E53" s="11">
        <f t="shared" si="1"/>
        <v>63.42</v>
      </c>
      <c r="F53" s="11"/>
      <c r="G53" s="15">
        <v>63.42</v>
      </c>
    </row>
    <row r="54" spans="1:7" ht="16.5" customHeight="1">
      <c r="A54" s="28" t="s">
        <v>22</v>
      </c>
      <c r="B54" s="29" t="s">
        <v>76</v>
      </c>
      <c r="C54" s="29" t="s">
        <v>76</v>
      </c>
      <c r="D54" s="22" t="s">
        <v>42</v>
      </c>
      <c r="E54" s="11">
        <f t="shared" si="1"/>
        <v>658.76</v>
      </c>
      <c r="F54" s="11"/>
      <c r="G54" s="15">
        <v>658.76</v>
      </c>
    </row>
    <row r="55" spans="1:7" ht="16.5" customHeight="1">
      <c r="A55" s="28" t="s">
        <v>23</v>
      </c>
      <c r="B55" s="29" t="s">
        <v>76</v>
      </c>
      <c r="C55" s="29" t="s">
        <v>76</v>
      </c>
      <c r="D55" s="22" t="s">
        <v>43</v>
      </c>
      <c r="E55" s="11">
        <f t="shared" si="1"/>
        <v>156.4</v>
      </c>
      <c r="F55" s="11"/>
      <c r="G55" s="15">
        <v>156.4</v>
      </c>
    </row>
    <row r="56" spans="1:7" ht="16.5" customHeight="1">
      <c r="A56" s="28" t="s">
        <v>24</v>
      </c>
      <c r="B56" s="29" t="s">
        <v>76</v>
      </c>
      <c r="C56" s="29" t="s">
        <v>76</v>
      </c>
      <c r="D56" s="22" t="s">
        <v>44</v>
      </c>
      <c r="E56" s="11">
        <f t="shared" si="1"/>
        <v>13.51</v>
      </c>
      <c r="F56" s="11"/>
      <c r="G56" s="15">
        <v>13.51</v>
      </c>
    </row>
    <row r="57" spans="1:7" ht="16.5" customHeight="1">
      <c r="A57" s="28" t="s">
        <v>25</v>
      </c>
      <c r="B57" s="29" t="s">
        <v>76</v>
      </c>
      <c r="C57" s="29" t="s">
        <v>76</v>
      </c>
      <c r="D57" s="22" t="s">
        <v>45</v>
      </c>
      <c r="E57" s="11">
        <f t="shared" si="1"/>
        <v>0.05</v>
      </c>
      <c r="F57" s="11"/>
      <c r="G57" s="15">
        <v>0.05</v>
      </c>
    </row>
    <row r="58" spans="1:7" ht="16.5" customHeight="1">
      <c r="A58" s="28">
        <v>2130331</v>
      </c>
      <c r="B58" s="29" t="s">
        <v>76</v>
      </c>
      <c r="C58" s="29" t="s">
        <v>76</v>
      </c>
      <c r="D58" s="21" t="s">
        <v>118</v>
      </c>
      <c r="E58" s="11">
        <f t="shared" si="1"/>
        <v>58.67</v>
      </c>
      <c r="F58" s="11"/>
      <c r="G58" s="15">
        <v>58.67</v>
      </c>
    </row>
    <row r="59" spans="1:7" ht="16.5" customHeight="1">
      <c r="A59" s="28" t="s">
        <v>26</v>
      </c>
      <c r="B59" s="29" t="s">
        <v>76</v>
      </c>
      <c r="C59" s="29" t="s">
        <v>76</v>
      </c>
      <c r="D59" s="22" t="s">
        <v>46</v>
      </c>
      <c r="E59" s="11">
        <f t="shared" si="1"/>
        <v>278.24</v>
      </c>
      <c r="F59" s="11"/>
      <c r="G59" s="15">
        <v>278.24</v>
      </c>
    </row>
    <row r="60" spans="1:7" ht="16.5" customHeight="1">
      <c r="A60" s="28">
        <v>21399</v>
      </c>
      <c r="B60" s="29" t="s">
        <v>76</v>
      </c>
      <c r="C60" s="29" t="s">
        <v>76</v>
      </c>
      <c r="D60" s="21" t="s">
        <v>119</v>
      </c>
      <c r="E60" s="11">
        <f>SUM(E61)</f>
        <v>1226.8</v>
      </c>
      <c r="F60" s="11"/>
      <c r="G60" s="15">
        <f>SUM(G61)</f>
        <v>1226.8</v>
      </c>
    </row>
    <row r="61" spans="1:7" ht="16.5" customHeight="1">
      <c r="A61" s="28">
        <v>2139999</v>
      </c>
      <c r="B61" s="29" t="s">
        <v>76</v>
      </c>
      <c r="C61" s="29" t="s">
        <v>76</v>
      </c>
      <c r="D61" s="21" t="s">
        <v>120</v>
      </c>
      <c r="E61" s="11">
        <f t="shared" si="1"/>
        <v>1226.8</v>
      </c>
      <c r="F61" s="11"/>
      <c r="G61" s="15">
        <v>1226.8</v>
      </c>
    </row>
    <row r="62" spans="1:7" s="18" customFormat="1" ht="16.5" customHeight="1">
      <c r="A62" s="33">
        <v>214</v>
      </c>
      <c r="B62" s="34" t="s">
        <v>76</v>
      </c>
      <c r="C62" s="34" t="s">
        <v>76</v>
      </c>
      <c r="D62" s="20" t="s">
        <v>116</v>
      </c>
      <c r="E62" s="13">
        <f>SUM(E63,E66)</f>
        <v>888.25</v>
      </c>
      <c r="F62" s="13"/>
      <c r="G62" s="16">
        <f>SUM(G63,G66)</f>
        <v>888.25</v>
      </c>
    </row>
    <row r="63" spans="1:7" ht="16.5" customHeight="1">
      <c r="A63" s="28">
        <v>21401</v>
      </c>
      <c r="B63" s="29" t="s">
        <v>76</v>
      </c>
      <c r="C63" s="29" t="s">
        <v>76</v>
      </c>
      <c r="D63" s="21" t="s">
        <v>109</v>
      </c>
      <c r="E63" s="11">
        <f>SUM(E64:E65)</f>
        <v>724.9300000000001</v>
      </c>
      <c r="F63" s="11"/>
      <c r="G63" s="15">
        <f>SUM(G64:G65)</f>
        <v>724.9300000000001</v>
      </c>
    </row>
    <row r="64" spans="1:7" ht="16.5" customHeight="1">
      <c r="A64" s="28">
        <v>2140104</v>
      </c>
      <c r="B64" s="29" t="s">
        <v>76</v>
      </c>
      <c r="C64" s="29" t="s">
        <v>76</v>
      </c>
      <c r="D64" s="21" t="s">
        <v>110</v>
      </c>
      <c r="E64" s="11">
        <f t="shared" si="1"/>
        <v>500</v>
      </c>
      <c r="F64" s="11"/>
      <c r="G64" s="15">
        <v>500</v>
      </c>
    </row>
    <row r="65" spans="1:7" ht="16.5" customHeight="1">
      <c r="A65" s="28">
        <v>2140105</v>
      </c>
      <c r="B65" s="29" t="s">
        <v>76</v>
      </c>
      <c r="C65" s="29" t="s">
        <v>76</v>
      </c>
      <c r="D65" s="21" t="s">
        <v>111</v>
      </c>
      <c r="E65" s="11">
        <f t="shared" si="1"/>
        <v>224.93</v>
      </c>
      <c r="F65" s="11"/>
      <c r="G65" s="15">
        <v>224.93</v>
      </c>
    </row>
    <row r="66" spans="1:7" ht="16.5" customHeight="1">
      <c r="A66" s="28">
        <v>21499</v>
      </c>
      <c r="B66" s="29" t="s">
        <v>76</v>
      </c>
      <c r="C66" s="29" t="s">
        <v>76</v>
      </c>
      <c r="D66" s="21" t="s">
        <v>112</v>
      </c>
      <c r="E66" s="11">
        <f>SUM(E67)</f>
        <v>163.32</v>
      </c>
      <c r="F66" s="11"/>
      <c r="G66" s="15">
        <f>SUM(G67)</f>
        <v>163.32</v>
      </c>
    </row>
    <row r="67" spans="1:7" ht="16.5" customHeight="1">
      <c r="A67" s="28">
        <v>2149901</v>
      </c>
      <c r="B67" s="29" t="s">
        <v>76</v>
      </c>
      <c r="C67" s="29" t="s">
        <v>76</v>
      </c>
      <c r="D67" s="21" t="s">
        <v>113</v>
      </c>
      <c r="E67" s="11">
        <f t="shared" si="1"/>
        <v>163.32</v>
      </c>
      <c r="F67" s="11"/>
      <c r="G67" s="15">
        <v>163.32</v>
      </c>
    </row>
    <row r="68" spans="1:7" s="18" customFormat="1" ht="16.5" customHeight="1">
      <c r="A68" s="33" t="s">
        <v>93</v>
      </c>
      <c r="B68" s="34" t="s">
        <v>76</v>
      </c>
      <c r="C68" s="34" t="s">
        <v>76</v>
      </c>
      <c r="D68" s="20" t="s">
        <v>70</v>
      </c>
      <c r="E68" s="13">
        <f>SUM(E69)</f>
        <v>12.4</v>
      </c>
      <c r="F68" s="13"/>
      <c r="G68" s="16">
        <f>SUM(G69)</f>
        <v>12.4</v>
      </c>
    </row>
    <row r="69" spans="1:7" ht="16.5" customHeight="1">
      <c r="A69" s="28" t="s">
        <v>94</v>
      </c>
      <c r="B69" s="29" t="s">
        <v>76</v>
      </c>
      <c r="C69" s="29" t="s">
        <v>76</v>
      </c>
      <c r="D69" s="22" t="s">
        <v>71</v>
      </c>
      <c r="E69" s="11">
        <f>SUM(E70)</f>
        <v>12.4</v>
      </c>
      <c r="F69" s="11"/>
      <c r="G69" s="15">
        <f>SUM(G70)</f>
        <v>12.4</v>
      </c>
    </row>
    <row r="70" spans="1:7" ht="16.5" customHeight="1">
      <c r="A70" s="28" t="s">
        <v>27</v>
      </c>
      <c r="B70" s="29" t="s">
        <v>76</v>
      </c>
      <c r="C70" s="29" t="s">
        <v>76</v>
      </c>
      <c r="D70" s="22" t="s">
        <v>31</v>
      </c>
      <c r="E70" s="11">
        <f t="shared" si="1"/>
        <v>12.4</v>
      </c>
      <c r="F70" s="11"/>
      <c r="G70" s="15">
        <v>12.4</v>
      </c>
    </row>
    <row r="71" spans="1:7" s="18" customFormat="1" ht="16.5" customHeight="1">
      <c r="A71" s="33" t="s">
        <v>95</v>
      </c>
      <c r="B71" s="34" t="s">
        <v>76</v>
      </c>
      <c r="C71" s="34" t="s">
        <v>76</v>
      </c>
      <c r="D71" s="20" t="s">
        <v>72</v>
      </c>
      <c r="E71" s="13">
        <f>SUM(E72)</f>
        <v>66.92</v>
      </c>
      <c r="F71" s="13">
        <f>SUM(F72)</f>
        <v>66.92</v>
      </c>
      <c r="G71" s="16">
        <f>SUM(G72)</f>
        <v>0</v>
      </c>
    </row>
    <row r="72" spans="1:7" ht="16.5" customHeight="1">
      <c r="A72" s="28" t="s">
        <v>96</v>
      </c>
      <c r="B72" s="29" t="s">
        <v>76</v>
      </c>
      <c r="C72" s="29" t="s">
        <v>76</v>
      </c>
      <c r="D72" s="22" t="s">
        <v>73</v>
      </c>
      <c r="E72" s="11">
        <f>SUM(E73:E74)</f>
        <v>66.92</v>
      </c>
      <c r="F72" s="11">
        <f>SUM(F73:F74)</f>
        <v>66.92</v>
      </c>
      <c r="G72" s="15">
        <f>SUM(G73:G74)</f>
        <v>0</v>
      </c>
    </row>
    <row r="73" spans="1:7" ht="16.5" customHeight="1">
      <c r="A73" s="28" t="s">
        <v>28</v>
      </c>
      <c r="B73" s="29" t="s">
        <v>76</v>
      </c>
      <c r="C73" s="29" t="s">
        <v>76</v>
      </c>
      <c r="D73" s="22" t="s">
        <v>47</v>
      </c>
      <c r="E73" s="11">
        <f t="shared" si="1"/>
        <v>61.84</v>
      </c>
      <c r="F73" s="11">
        <v>61.84</v>
      </c>
      <c r="G73" s="15"/>
    </row>
    <row r="74" spans="1:7" ht="16.5" customHeight="1">
      <c r="A74" s="28" t="s">
        <v>29</v>
      </c>
      <c r="B74" s="29" t="s">
        <v>76</v>
      </c>
      <c r="C74" s="29" t="s">
        <v>76</v>
      </c>
      <c r="D74" s="22" t="s">
        <v>48</v>
      </c>
      <c r="E74" s="11">
        <f t="shared" si="1"/>
        <v>5.08</v>
      </c>
      <c r="F74" s="11">
        <v>5.08</v>
      </c>
      <c r="G74" s="15"/>
    </row>
    <row r="75" spans="1:7" s="18" customFormat="1" ht="16.5" customHeight="1">
      <c r="A75" s="33" t="s">
        <v>97</v>
      </c>
      <c r="B75" s="34" t="s">
        <v>76</v>
      </c>
      <c r="C75" s="34" t="s">
        <v>76</v>
      </c>
      <c r="D75" s="20" t="s">
        <v>74</v>
      </c>
      <c r="E75" s="13">
        <f>SUM(E76)</f>
        <v>1247.86</v>
      </c>
      <c r="F75" s="13"/>
      <c r="G75" s="16">
        <f>SUM(G76)</f>
        <v>1247.86</v>
      </c>
    </row>
    <row r="76" spans="1:7" ht="16.5" customHeight="1">
      <c r="A76" s="28" t="s">
        <v>98</v>
      </c>
      <c r="B76" s="29" t="s">
        <v>76</v>
      </c>
      <c r="C76" s="29" t="s">
        <v>76</v>
      </c>
      <c r="D76" s="22" t="s">
        <v>74</v>
      </c>
      <c r="E76" s="11">
        <f>SUM(E77)</f>
        <v>1247.86</v>
      </c>
      <c r="F76" s="11"/>
      <c r="G76" s="15">
        <f>SUM(G77)</f>
        <v>1247.86</v>
      </c>
    </row>
    <row r="77" spans="1:7" ht="16.5" customHeight="1" thickBot="1">
      <c r="A77" s="53" t="s">
        <v>30</v>
      </c>
      <c r="B77" s="54" t="s">
        <v>76</v>
      </c>
      <c r="C77" s="54" t="s">
        <v>76</v>
      </c>
      <c r="D77" s="25" t="s">
        <v>49</v>
      </c>
      <c r="E77" s="26">
        <f t="shared" si="1"/>
        <v>1247.86</v>
      </c>
      <c r="F77" s="26"/>
      <c r="G77" s="27">
        <v>1247.86</v>
      </c>
    </row>
    <row r="78" spans="1:7" ht="23.25" customHeight="1">
      <c r="A78" s="39" t="s">
        <v>7</v>
      </c>
      <c r="B78" s="39"/>
      <c r="C78" s="40"/>
      <c r="D78" s="40"/>
      <c r="E78" s="40"/>
      <c r="F78" s="40"/>
      <c r="G78" s="40"/>
    </row>
    <row r="79" spans="1:2" ht="16.5" customHeight="1">
      <c r="A79" s="10"/>
      <c r="B79" s="10"/>
    </row>
    <row r="80" spans="1:2" ht="16.5" customHeight="1">
      <c r="A80" s="10"/>
      <c r="B80" s="10"/>
    </row>
    <row r="81" spans="1:2" ht="16.5" customHeight="1">
      <c r="A81" s="10"/>
      <c r="B81" s="10"/>
    </row>
    <row r="82" spans="1:2" ht="16.5" customHeight="1">
      <c r="A82" s="10"/>
      <c r="B82" s="10"/>
    </row>
  </sheetData>
  <sheetProtection/>
  <mergeCells count="78">
    <mergeCell ref="A68:C68"/>
    <mergeCell ref="A69:C69"/>
    <mergeCell ref="A70:C70"/>
    <mergeCell ref="A71:C71"/>
    <mergeCell ref="A76:C76"/>
    <mergeCell ref="A72:C72"/>
    <mergeCell ref="A73:C73"/>
    <mergeCell ref="A74:C74"/>
    <mergeCell ref="A75:C75"/>
    <mergeCell ref="A42:C42"/>
    <mergeCell ref="A59:C5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1:G1"/>
    <mergeCell ref="A4:D4"/>
    <mergeCell ref="A8:D8"/>
    <mergeCell ref="A9:D9"/>
    <mergeCell ref="A38:C38"/>
    <mergeCell ref="A25:C25"/>
    <mergeCell ref="A28:C28"/>
    <mergeCell ref="A32:C32"/>
    <mergeCell ref="A33:C33"/>
    <mergeCell ref="A34:C34"/>
    <mergeCell ref="A35:C35"/>
    <mergeCell ref="A30:C30"/>
    <mergeCell ref="A12:C12"/>
    <mergeCell ref="A22:C22"/>
    <mergeCell ref="A23:C23"/>
    <mergeCell ref="A24:C24"/>
    <mergeCell ref="A78:G78"/>
    <mergeCell ref="D5:D7"/>
    <mergeCell ref="E4:E7"/>
    <mergeCell ref="F4:F7"/>
    <mergeCell ref="G4:G7"/>
    <mergeCell ref="A5:C7"/>
    <mergeCell ref="A36:C36"/>
    <mergeCell ref="A10:C10"/>
    <mergeCell ref="A11:C11"/>
    <mergeCell ref="A29:C29"/>
    <mergeCell ref="A49:C49"/>
    <mergeCell ref="A77:C77"/>
    <mergeCell ref="A43:C43"/>
    <mergeCell ref="A44:C44"/>
    <mergeCell ref="A37:C37"/>
    <mergeCell ref="A31:C3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6:C26"/>
    <mergeCell ref="A64:C64"/>
    <mergeCell ref="A65:C65"/>
    <mergeCell ref="A66:C66"/>
    <mergeCell ref="A67:C67"/>
    <mergeCell ref="A27:C27"/>
    <mergeCell ref="A60:C60"/>
    <mergeCell ref="A61:C61"/>
    <mergeCell ref="A62:C62"/>
    <mergeCell ref="A63:C63"/>
    <mergeCell ref="A46:C46"/>
    <mergeCell ref="A47:C47"/>
    <mergeCell ref="A48:C48"/>
    <mergeCell ref="A45:C45"/>
    <mergeCell ref="A39:C39"/>
    <mergeCell ref="A40:C40"/>
    <mergeCell ref="A41:C41"/>
  </mergeCells>
  <printOptions horizontalCentered="1"/>
  <pageMargins left="0.35433070866141736" right="0.35433070866141736" top="0.5905511811023623" bottom="0.5905511811023623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2017-10-24T02:00:25Z</cp:lastPrinted>
  <dcterms:created xsi:type="dcterms:W3CDTF">2011-12-26T04:36:18Z</dcterms:created>
  <dcterms:modified xsi:type="dcterms:W3CDTF">2018-04-16T00:49:30Z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