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3275" activeTab="0"/>
  </bookViews>
  <sheets>
    <sheet name="g02收入决算表" sheetId="1" r:id="rId1"/>
  </sheets>
  <definedNames>
    <definedName name="_xlnm.Print_Titles" localSheetId="0">'g02收入决算表'!$1:$7</definedName>
  </definedNames>
  <calcPr fullCalcOnLoad="1"/>
</workbook>
</file>

<file path=xl/sharedStrings.xml><?xml version="1.0" encoding="utf-8"?>
<sst xmlns="http://schemas.openxmlformats.org/spreadsheetml/2006/main" count="188" uniqueCount="183">
  <si>
    <t>单位：万元</t>
  </si>
  <si>
    <t>项    目</t>
  </si>
  <si>
    <t>1</t>
  </si>
  <si>
    <t>2</t>
  </si>
  <si>
    <t>本年收入合计</t>
  </si>
  <si>
    <t>合计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</si>
  <si>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</si>
  <si>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</si>
  <si>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</si>
  <si>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</si>
  <si>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</si>
  <si>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</si>
  <si>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</si>
  <si>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</si>
  <si>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</si>
  <si>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</si>
  <si>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3</t>
  </si>
  <si>
    <t>4</t>
  </si>
  <si>
    <t>5</t>
  </si>
  <si>
    <t>6</t>
  </si>
  <si>
    <t>7</t>
  </si>
  <si>
    <t>注：本表反映部门本年度取得的各项收入情况。</t>
  </si>
  <si>
    <t>部门：江海区住房城乡建设和水务局</t>
  </si>
  <si>
    <t>2039901</t>
  </si>
  <si>
    <t>2080501</t>
  </si>
  <si>
    <t>2082201</t>
  </si>
  <si>
    <t>2100501</t>
  </si>
  <si>
    <t>2119901</t>
  </si>
  <si>
    <t>2120101</t>
  </si>
  <si>
    <t>2120102</t>
  </si>
  <si>
    <t>2120104</t>
  </si>
  <si>
    <t>2120199</t>
  </si>
  <si>
    <t>2120201</t>
  </si>
  <si>
    <t>2120303</t>
  </si>
  <si>
    <t>2120399</t>
  </si>
  <si>
    <t>2120501</t>
  </si>
  <si>
    <t>2120601</t>
  </si>
  <si>
    <t>2121399</t>
  </si>
  <si>
    <t>2130101</t>
  </si>
  <si>
    <t>2130302</t>
  </si>
  <si>
    <t>2130305</t>
  </si>
  <si>
    <t>2130308</t>
  </si>
  <si>
    <t>2130314</t>
  </si>
  <si>
    <t>2130321</t>
  </si>
  <si>
    <t>2130399</t>
  </si>
  <si>
    <t>2200502</t>
  </si>
  <si>
    <t>2210201</t>
  </si>
  <si>
    <t>2210203</t>
  </si>
  <si>
    <t>2299901</t>
  </si>
  <si>
    <t xml:space="preserve">  一般行政管理事务</t>
  </si>
  <si>
    <t xml:space="preserve">  其他国防支出</t>
  </si>
  <si>
    <t xml:space="preserve">  归口管理的行政单位离退休</t>
  </si>
  <si>
    <t xml:space="preserve">  移民补助</t>
  </si>
  <si>
    <t xml:space="preserve">  行政单位医疗</t>
  </si>
  <si>
    <t xml:space="preserve">  其他节能环保支出</t>
  </si>
  <si>
    <t xml:space="preserve">  行政运行</t>
  </si>
  <si>
    <t xml:space="preserve">  城管执法</t>
  </si>
  <si>
    <t xml:space="preserve">  其他城乡社区管理事务支出</t>
  </si>
  <si>
    <t xml:space="preserve">  城乡社区规划与管理</t>
  </si>
  <si>
    <t xml:space="preserve">  小城镇基础设施建设</t>
  </si>
  <si>
    <t xml:space="preserve">  其他城乡社区公共设施支出</t>
  </si>
  <si>
    <t xml:space="preserve">  城乡社区环境卫生</t>
  </si>
  <si>
    <t xml:space="preserve">  建设市场管理与监督</t>
  </si>
  <si>
    <t xml:space="preserve">  水利工程建设</t>
  </si>
  <si>
    <t xml:space="preserve">  水利前期工作</t>
  </si>
  <si>
    <t xml:space="preserve">  防汛</t>
  </si>
  <si>
    <t xml:space="preserve">  大中型水库移民后期扶持专项支出</t>
  </si>
  <si>
    <t xml:space="preserve">  其他水利支出</t>
  </si>
  <si>
    <t xml:space="preserve">  住房公积金</t>
  </si>
  <si>
    <t xml:space="preserve">  购房补贴</t>
  </si>
  <si>
    <t xml:space="preserve">  其他支出</t>
  </si>
  <si>
    <t>一般公共服务支出</t>
  </si>
  <si>
    <t>政府办公厅（室）及相关机构事务</t>
  </si>
  <si>
    <t>国防支出</t>
  </si>
  <si>
    <t>其他国防支出</t>
  </si>
  <si>
    <t>社会保障和就业支出</t>
  </si>
  <si>
    <t>行政事业单位离退休</t>
  </si>
  <si>
    <t>大中型水库移民后期扶持基金支出</t>
  </si>
  <si>
    <t>医疗卫生与计划生育支出</t>
  </si>
  <si>
    <t>医疗保障</t>
  </si>
  <si>
    <t>节能环保支出</t>
  </si>
  <si>
    <t>其他节能环保支出</t>
  </si>
  <si>
    <t>城乡社区支出</t>
  </si>
  <si>
    <t>城乡社区管理事务</t>
  </si>
  <si>
    <t>城乡社区规划与管理</t>
  </si>
  <si>
    <t>城乡社区公共设施</t>
  </si>
  <si>
    <t>城乡社区环境卫生</t>
  </si>
  <si>
    <t>建设市场管理与监督</t>
  </si>
  <si>
    <t>城市公用事业附加及对应专项债务收入安排的支出</t>
  </si>
  <si>
    <t>城市基础设施配套费及对应专项债务收入安排的支出</t>
  </si>
  <si>
    <t>农林水支出</t>
  </si>
  <si>
    <t>农业</t>
  </si>
  <si>
    <t>水利</t>
  </si>
  <si>
    <t>国土海洋气象等支出</t>
  </si>
  <si>
    <t>气象事务</t>
  </si>
  <si>
    <t>住房保障支出</t>
  </si>
  <si>
    <t>住房改革支出</t>
  </si>
  <si>
    <t>其他支出</t>
  </si>
  <si>
    <t>201</t>
  </si>
  <si>
    <t>20103</t>
  </si>
  <si>
    <t>203</t>
  </si>
  <si>
    <t>20399</t>
  </si>
  <si>
    <t>208</t>
  </si>
  <si>
    <t>20805</t>
  </si>
  <si>
    <t>20822</t>
  </si>
  <si>
    <t>210</t>
  </si>
  <si>
    <t>21005</t>
  </si>
  <si>
    <t>211</t>
  </si>
  <si>
    <t>21199</t>
  </si>
  <si>
    <t>212</t>
  </si>
  <si>
    <t>21201</t>
  </si>
  <si>
    <t>21202</t>
  </si>
  <si>
    <t>21203</t>
  </si>
  <si>
    <t>21205</t>
  </si>
  <si>
    <t>21206</t>
  </si>
  <si>
    <t>21209</t>
  </si>
  <si>
    <t>21213</t>
  </si>
  <si>
    <t>213</t>
  </si>
  <si>
    <t>21301</t>
  </si>
  <si>
    <t>21303</t>
  </si>
  <si>
    <t>220</t>
  </si>
  <si>
    <t>22005</t>
  </si>
  <si>
    <t>221</t>
  </si>
  <si>
    <t>22102</t>
  </si>
  <si>
    <t>229</t>
  </si>
  <si>
    <t>22999</t>
  </si>
  <si>
    <r>
      <t>20103</t>
    </r>
    <r>
      <rPr>
        <sz val="11"/>
        <rFont val="宋体"/>
        <family val="0"/>
      </rPr>
      <t>50</t>
    </r>
  </si>
  <si>
    <t xml:space="preserve">  事业运行</t>
  </si>
  <si>
    <t>20199</t>
  </si>
  <si>
    <t>其他一般公共服务支出</t>
  </si>
  <si>
    <t>2019999</t>
  </si>
  <si>
    <t xml:space="preserve">  其他一般公共服务支出</t>
  </si>
  <si>
    <r>
      <t>2</t>
    </r>
    <r>
      <rPr>
        <sz val="11"/>
        <rFont val="宋体"/>
        <family val="0"/>
      </rPr>
      <t>0599</t>
    </r>
  </si>
  <si>
    <r>
      <t>2</t>
    </r>
    <r>
      <rPr>
        <sz val="11"/>
        <rFont val="宋体"/>
        <family val="0"/>
      </rPr>
      <t>059999</t>
    </r>
  </si>
  <si>
    <t>教育支出</t>
  </si>
  <si>
    <t>其他教育支出</t>
  </si>
  <si>
    <r>
      <t xml:space="preserve"> </t>
    </r>
    <r>
      <rPr>
        <sz val="11"/>
        <color indexed="8"/>
        <rFont val="宋体"/>
        <family val="0"/>
      </rPr>
      <t xml:space="preserve"> 其他教育支出</t>
    </r>
  </si>
  <si>
    <t>205</t>
  </si>
  <si>
    <t>207</t>
  </si>
  <si>
    <t>20701</t>
  </si>
  <si>
    <t>2070109</t>
  </si>
  <si>
    <t>2070199</t>
  </si>
  <si>
    <t>文化体育与传媒支出</t>
  </si>
  <si>
    <t>文化</t>
  </si>
  <si>
    <t xml:space="preserve">  群众文化</t>
  </si>
  <si>
    <t xml:space="preserve">  其他文化支出</t>
  </si>
  <si>
    <t>2082202</t>
  </si>
  <si>
    <r>
      <t xml:space="preserve"> </t>
    </r>
    <r>
      <rPr>
        <sz val="11"/>
        <color indexed="8"/>
        <rFont val="宋体"/>
        <family val="0"/>
      </rPr>
      <t xml:space="preserve"> 基础设施建设和经济发展</t>
    </r>
  </si>
  <si>
    <t>21004</t>
  </si>
  <si>
    <t>2100499</t>
  </si>
  <si>
    <t>公共卫生</t>
  </si>
  <si>
    <t xml:space="preserve">  其他公共卫生支出</t>
  </si>
  <si>
    <r>
      <t>2111</t>
    </r>
    <r>
      <rPr>
        <sz val="11"/>
        <rFont val="宋体"/>
        <family val="0"/>
      </rPr>
      <t>0</t>
    </r>
  </si>
  <si>
    <r>
      <t>2</t>
    </r>
    <r>
      <rPr>
        <sz val="11"/>
        <rFont val="宋体"/>
        <family val="0"/>
      </rPr>
      <t>111001</t>
    </r>
  </si>
  <si>
    <t>能源节约利用</t>
  </si>
  <si>
    <r>
      <t xml:space="preserve"> </t>
    </r>
    <r>
      <rPr>
        <sz val="11"/>
        <color indexed="8"/>
        <rFont val="宋体"/>
        <family val="0"/>
      </rPr>
      <t xml:space="preserve"> 能源节约利用</t>
    </r>
  </si>
  <si>
    <r>
      <t>21209</t>
    </r>
    <r>
      <rPr>
        <sz val="11"/>
        <rFont val="宋体"/>
        <family val="0"/>
      </rPr>
      <t>01</t>
    </r>
  </si>
  <si>
    <t xml:space="preserve">  城市公共设施</t>
  </si>
  <si>
    <r>
      <t>2121</t>
    </r>
    <r>
      <rPr>
        <sz val="11"/>
        <rFont val="宋体"/>
        <family val="0"/>
      </rPr>
      <t>301</t>
    </r>
  </si>
  <si>
    <t xml:space="preserve">  其他城市基础设施配套费安排的支出</t>
  </si>
  <si>
    <r>
      <t>2</t>
    </r>
    <r>
      <rPr>
        <sz val="11"/>
        <rFont val="宋体"/>
        <family val="0"/>
      </rPr>
      <t>1302</t>
    </r>
  </si>
  <si>
    <r>
      <t>2</t>
    </r>
    <r>
      <rPr>
        <sz val="11"/>
        <rFont val="宋体"/>
        <family val="0"/>
      </rPr>
      <t>130205</t>
    </r>
  </si>
  <si>
    <t>林业</t>
  </si>
  <si>
    <r>
      <t xml:space="preserve"> </t>
    </r>
    <r>
      <rPr>
        <sz val="11"/>
        <color indexed="8"/>
        <rFont val="宋体"/>
        <family val="0"/>
      </rPr>
      <t xml:space="preserve"> 森林培育</t>
    </r>
  </si>
  <si>
    <r>
      <t>21303</t>
    </r>
    <r>
      <rPr>
        <sz val="11"/>
        <rFont val="宋体"/>
        <family val="0"/>
      </rPr>
      <t>31</t>
    </r>
  </si>
  <si>
    <r>
      <t xml:space="preserve"> </t>
    </r>
    <r>
      <rPr>
        <sz val="11"/>
        <color indexed="8"/>
        <rFont val="宋体"/>
        <family val="0"/>
      </rPr>
      <t xml:space="preserve"> 水资源费安排的支出</t>
    </r>
  </si>
  <si>
    <r>
      <t>2</t>
    </r>
    <r>
      <rPr>
        <sz val="11"/>
        <rFont val="宋体"/>
        <family val="0"/>
      </rPr>
      <t>1399</t>
    </r>
  </si>
  <si>
    <r>
      <t>2</t>
    </r>
    <r>
      <rPr>
        <sz val="11"/>
        <rFont val="宋体"/>
        <family val="0"/>
      </rPr>
      <t>139999</t>
    </r>
  </si>
  <si>
    <t>其他农林水支出</t>
  </si>
  <si>
    <r>
      <t xml:space="preserve"> </t>
    </r>
    <r>
      <rPr>
        <sz val="11"/>
        <color indexed="8"/>
        <rFont val="宋体"/>
        <family val="0"/>
      </rPr>
      <t xml:space="preserve"> 其他农林水支出</t>
    </r>
  </si>
  <si>
    <r>
      <t>2</t>
    </r>
    <r>
      <rPr>
        <b/>
        <sz val="11"/>
        <rFont val="宋体"/>
        <family val="0"/>
      </rPr>
      <t>14</t>
    </r>
  </si>
  <si>
    <r>
      <t>2</t>
    </r>
    <r>
      <rPr>
        <sz val="11"/>
        <rFont val="宋体"/>
        <family val="0"/>
      </rPr>
      <t>1401</t>
    </r>
  </si>
  <si>
    <r>
      <t>2</t>
    </r>
    <r>
      <rPr>
        <sz val="11"/>
        <rFont val="宋体"/>
        <family val="0"/>
      </rPr>
      <t>140104</t>
    </r>
  </si>
  <si>
    <r>
      <t>2140105</t>
    </r>
  </si>
  <si>
    <t>21499</t>
  </si>
  <si>
    <t>2149901</t>
  </si>
  <si>
    <t>交通运输支出</t>
  </si>
  <si>
    <t>公路水路运输</t>
  </si>
  <si>
    <r>
      <t xml:space="preserve"> </t>
    </r>
    <r>
      <rPr>
        <sz val="11"/>
        <color indexed="8"/>
        <rFont val="宋体"/>
        <family val="0"/>
      </rPr>
      <t xml:space="preserve"> 公路新建</t>
    </r>
  </si>
  <si>
    <t xml:space="preserve">  公路改建</t>
  </si>
  <si>
    <t>其他交通运输支出</t>
  </si>
  <si>
    <r>
      <t xml:space="preserve"> </t>
    </r>
    <r>
      <rPr>
        <sz val="11"/>
        <color indexed="8"/>
        <rFont val="宋体"/>
        <family val="0"/>
      </rPr>
      <t xml:space="preserve"> 公共交通运营补助</t>
    </r>
  </si>
  <si>
    <t>收入决算表2016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</si>
</sst>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22" borderId="0" applyNumberFormat="0" applyBorder="0" applyAlignment="0" applyProtection="0"/>
    <xf numFmtId="0" fontId="3" fillId="23" borderId="0">
      <alignment/>
      <protection/>
    </xf>
    <xf numFmtId="0" fontId="3" fillId="23" borderId="0">
      <alignment/>
      <protection/>
    </xf>
    <xf numFmtId="0" fontId="3" fillId="23" borderId="0">
      <alignment/>
      <protection/>
    </xf>
    <xf numFmtId="0" fontId="3" fillId="23" borderId="0">
      <alignment/>
      <protection/>
    </xf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4" borderId="5" applyNumberFormat="0" applyAlignment="0" applyProtection="0"/>
    <xf numFmtId="0" fontId="33" fillId="25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24" borderId="8" applyNumberFormat="0" applyAlignment="0" applyProtection="0"/>
    <xf numFmtId="0" fontId="39" fillId="33" borderId="5" applyNumberFormat="0" applyAlignment="0" applyProtection="0"/>
    <xf numFmtId="0" fontId="4" fillId="0" borderId="0">
      <alignment/>
      <protection/>
    </xf>
    <xf numFmtId="0" fontId="0" fillId="34" borderId="9" applyNumberFormat="0" applyFont="0" applyAlignment="0" applyProtection="0"/>
  </cellStyleXfs>
  <cellXfs count="68">
    <xf numFmtId="0" fontId="0" fillId="0" borderId="0" xfId="0" applyAlignment="1">
      <alignment/>
    </xf>
    <xf numFmtId="0" fontId="1" fillId="35" borderId="0" xfId="52" applyNumberFormat="1" applyFont="1" applyFill="1" applyBorder="1" applyAlignment="1" applyProtection="1">
      <alignment horizontal="right" vertical="center"/>
      <protection/>
    </xf>
    <xf numFmtId="0" fontId="1" fillId="35" borderId="0" xfId="52" applyNumberFormat="1" applyFont="1" applyFill="1" applyBorder="1" applyAlignment="1" applyProtection="1">
      <alignment horizontal="left" vertical="center"/>
      <protection/>
    </xf>
    <xf numFmtId="43" fontId="6" fillId="0" borderId="10" xfId="66" applyFont="1" applyFill="1" applyBorder="1" applyAlignment="1" applyProtection="1">
      <alignment horizontal="right" vertical="center"/>
      <protection/>
    </xf>
    <xf numFmtId="43" fontId="6" fillId="0" borderId="11" xfId="66" applyFont="1" applyFill="1" applyBorder="1" applyAlignment="1" applyProtection="1">
      <alignment horizontal="right" vertical="center"/>
      <protection/>
    </xf>
    <xf numFmtId="43" fontId="6" fillId="0" borderId="12" xfId="66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35" borderId="0" xfId="0" applyNumberFormat="1" applyFont="1" applyFill="1" applyBorder="1" applyAlignment="1" applyProtection="1">
      <alignment horizontal="right" vertical="center"/>
      <protection/>
    </xf>
    <xf numFmtId="0" fontId="1" fillId="35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176" fontId="6" fillId="35" borderId="10" xfId="0" applyNumberFormat="1" applyFont="1" applyFill="1" applyBorder="1" applyAlignment="1" applyProtection="1" quotePrefix="1">
      <alignment horizontal="center" vertical="center"/>
      <protection/>
    </xf>
    <xf numFmtId="49" fontId="6" fillId="35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Font="1" applyBorder="1" applyAlignment="1">
      <alignment horizontal="left" vertical="center" shrinkToFit="1"/>
    </xf>
    <xf numFmtId="43" fontId="8" fillId="0" borderId="10" xfId="66" applyFont="1" applyFill="1" applyBorder="1" applyAlignment="1" applyProtection="1">
      <alignment horizontal="right" vertical="center"/>
      <protection/>
    </xf>
    <xf numFmtId="43" fontId="8" fillId="0" borderId="11" xfId="66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43" fontId="1" fillId="0" borderId="13" xfId="66" applyFont="1" applyBorder="1" applyAlignment="1">
      <alignment horizontal="right" vertical="center" shrinkToFit="1"/>
    </xf>
    <xf numFmtId="43" fontId="6" fillId="0" borderId="10" xfId="66" applyFont="1" applyFill="1" applyBorder="1" applyAlignment="1" applyProtection="1">
      <alignment horizontal="right" vertical="center"/>
      <protection/>
    </xf>
    <xf numFmtId="0" fontId="9" fillId="0" borderId="13" xfId="0" applyFont="1" applyBorder="1" applyAlignment="1">
      <alignment horizontal="left" vertical="center" shrinkToFit="1"/>
    </xf>
    <xf numFmtId="43" fontId="8" fillId="0" borderId="10" xfId="66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43" fontId="6" fillId="0" borderId="10" xfId="66" applyFont="1" applyFill="1" applyBorder="1" applyAlignment="1" applyProtection="1">
      <alignment horizontal="right" vertical="center"/>
      <protection/>
    </xf>
    <xf numFmtId="43" fontId="6" fillId="0" borderId="11" xfId="66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43" fontId="8" fillId="0" borderId="11" xfId="66" applyFont="1" applyFill="1" applyBorder="1" applyAlignment="1" applyProtection="1">
      <alignment horizontal="right" vertical="center"/>
      <protection/>
    </xf>
    <xf numFmtId="43" fontId="1" fillId="0" borderId="14" xfId="66" applyFont="1" applyBorder="1" applyAlignment="1">
      <alignment horizontal="right" vertical="center" shrinkToFit="1"/>
    </xf>
    <xf numFmtId="0" fontId="1" fillId="0" borderId="15" xfId="0" applyFont="1" applyBorder="1" applyAlignment="1">
      <alignment horizontal="left" vertical="center" shrinkToFit="1"/>
    </xf>
    <xf numFmtId="43" fontId="6" fillId="0" borderId="12" xfId="66" applyFont="1" applyFill="1" applyBorder="1" applyAlignment="1" applyProtection="1">
      <alignment horizontal="right" vertical="center"/>
      <protection/>
    </xf>
    <xf numFmtId="43" fontId="6" fillId="0" borderId="16" xfId="66" applyFont="1" applyFill="1" applyBorder="1" applyAlignment="1" applyProtection="1">
      <alignment horizontal="right" vertical="center"/>
      <protection/>
    </xf>
    <xf numFmtId="0" fontId="9" fillId="0" borderId="13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76" fontId="6" fillId="35" borderId="17" xfId="0" applyNumberFormat="1" applyFont="1" applyFill="1" applyBorder="1" applyAlignment="1" applyProtection="1" quotePrefix="1">
      <alignment horizontal="center" vertical="center" wrapText="1"/>
      <protection/>
    </xf>
    <xf numFmtId="176" fontId="6" fillId="35" borderId="18" xfId="0" applyNumberFormat="1" applyFont="1" applyFill="1" applyBorder="1" applyAlignment="1" applyProtection="1">
      <alignment horizontal="center" vertical="center" wrapText="1"/>
      <protection/>
    </xf>
    <xf numFmtId="176" fontId="6" fillId="35" borderId="19" xfId="0" applyNumberFormat="1" applyFont="1" applyFill="1" applyBorder="1" applyAlignment="1" applyProtection="1" quotePrefix="1">
      <alignment horizontal="center" vertical="center"/>
      <protection/>
    </xf>
    <xf numFmtId="176" fontId="6" fillId="35" borderId="20" xfId="0" applyNumberFormat="1" applyFont="1" applyFill="1" applyBorder="1" applyAlignment="1" applyProtection="1">
      <alignment horizontal="center" vertical="center"/>
      <protection/>
    </xf>
    <xf numFmtId="176" fontId="6" fillId="35" borderId="21" xfId="0" applyNumberFormat="1" applyFont="1" applyFill="1" applyBorder="1" applyAlignment="1" applyProtection="1">
      <alignment horizontal="center" vertical="center"/>
      <protection/>
    </xf>
    <xf numFmtId="176" fontId="6" fillId="35" borderId="22" xfId="0" applyNumberFormat="1" applyFont="1" applyFill="1" applyBorder="1" applyAlignment="1" applyProtection="1" quotePrefix="1">
      <alignment horizontal="center" vertical="center"/>
      <protection/>
    </xf>
    <xf numFmtId="176" fontId="6" fillId="35" borderId="23" xfId="0" applyNumberFormat="1" applyFont="1" applyFill="1" applyBorder="1" applyAlignment="1" applyProtection="1">
      <alignment horizontal="center" vertical="center"/>
      <protection/>
    </xf>
    <xf numFmtId="176" fontId="6" fillId="35" borderId="24" xfId="0" applyNumberFormat="1" applyFont="1" applyFill="1" applyBorder="1" applyAlignment="1" applyProtection="1">
      <alignment horizontal="center" vertical="center"/>
      <protection/>
    </xf>
    <xf numFmtId="176" fontId="6" fillId="35" borderId="25" xfId="0" applyNumberFormat="1" applyFont="1" applyFill="1" applyBorder="1" applyAlignment="1" applyProtection="1" quotePrefix="1">
      <alignment horizontal="center" vertical="center" wrapText="1"/>
      <protection/>
    </xf>
    <xf numFmtId="176" fontId="6" fillId="35" borderId="26" xfId="0" applyNumberFormat="1" applyFont="1" applyFill="1" applyBorder="1" applyAlignment="1" applyProtection="1">
      <alignment horizontal="center" vertical="center" wrapText="1"/>
      <protection/>
    </xf>
    <xf numFmtId="176" fontId="6" fillId="35" borderId="27" xfId="0" applyNumberFormat="1" applyFont="1" applyFill="1" applyBorder="1" applyAlignment="1" applyProtection="1">
      <alignment horizontal="center" vertical="center" wrapText="1"/>
      <protection/>
    </xf>
    <xf numFmtId="176" fontId="6" fillId="35" borderId="28" xfId="0" applyNumberFormat="1" applyFont="1" applyFill="1" applyBorder="1" applyAlignment="1" applyProtection="1" quotePrefix="1">
      <alignment horizontal="center" vertical="center" wrapText="1"/>
      <protection/>
    </xf>
    <xf numFmtId="176" fontId="6" fillId="35" borderId="29" xfId="0" applyNumberFormat="1" applyFont="1" applyFill="1" applyBorder="1" applyAlignment="1" applyProtection="1">
      <alignment horizontal="center" vertical="center" wrapText="1"/>
      <protection/>
    </xf>
    <xf numFmtId="176" fontId="6" fillId="35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176" fontId="6" fillId="35" borderId="31" xfId="0" applyNumberFormat="1" applyFont="1" applyFill="1" applyBorder="1" applyAlignment="1" applyProtection="1" quotePrefix="1">
      <alignment horizontal="center" vertical="center" wrapText="1"/>
      <protection/>
    </xf>
    <xf numFmtId="176" fontId="6" fillId="0" borderId="25" xfId="0" applyNumberFormat="1" applyFont="1" applyFill="1" applyBorder="1" applyAlignment="1" applyProtection="1" quotePrefix="1">
      <alignment horizontal="center" vertical="center" wrapText="1"/>
      <protection/>
    </xf>
    <xf numFmtId="176" fontId="6" fillId="0" borderId="26" xfId="0" applyNumberFormat="1" applyFont="1" applyFill="1" applyBorder="1" applyAlignment="1" applyProtection="1">
      <alignment horizontal="center" vertical="center" wrapText="1"/>
      <protection/>
    </xf>
    <xf numFmtId="176" fontId="6" fillId="0" borderId="27" xfId="0" applyNumberFormat="1" applyFont="1" applyFill="1" applyBorder="1" applyAlignment="1" applyProtection="1">
      <alignment horizontal="center" vertical="center" wrapText="1"/>
      <protection/>
    </xf>
    <xf numFmtId="176" fontId="6" fillId="35" borderId="32" xfId="0" applyNumberFormat="1" applyFont="1" applyFill="1" applyBorder="1" applyAlignment="1" applyProtection="1">
      <alignment horizontal="center" vertical="center" wrapText="1"/>
      <protection/>
    </xf>
    <xf numFmtId="176" fontId="6" fillId="35" borderId="33" xfId="0" applyNumberFormat="1" applyFont="1" applyFill="1" applyBorder="1" applyAlignment="1" applyProtection="1">
      <alignment horizontal="center" vertical="center" wrapText="1"/>
      <protection/>
    </xf>
    <xf numFmtId="176" fontId="6" fillId="35" borderId="22" xfId="0" applyNumberFormat="1" applyFont="1" applyFill="1" applyBorder="1" applyAlignment="1" applyProtection="1">
      <alignment horizontal="center" vertical="center" wrapText="1"/>
      <protection/>
    </xf>
    <xf numFmtId="176" fontId="6" fillId="35" borderId="23" xfId="0" applyNumberFormat="1" applyFont="1" applyFill="1" applyBorder="1" applyAlignment="1" applyProtection="1">
      <alignment horizontal="center" vertical="center" wrapText="1"/>
      <protection/>
    </xf>
    <xf numFmtId="49" fontId="6" fillId="35" borderId="19" xfId="0" applyNumberFormat="1" applyFont="1" applyFill="1" applyBorder="1" applyAlignment="1" applyProtection="1">
      <alignment horizontal="left" vertical="center"/>
      <protection/>
    </xf>
    <xf numFmtId="49" fontId="6" fillId="35" borderId="21" xfId="0" applyNumberFormat="1" applyFont="1" applyFill="1" applyBorder="1" applyAlignment="1" applyProtection="1">
      <alignment horizontal="left" vertical="center"/>
      <protection/>
    </xf>
    <xf numFmtId="49" fontId="6" fillId="35" borderId="34" xfId="0" applyNumberFormat="1" applyFont="1" applyFill="1" applyBorder="1" applyAlignment="1" applyProtection="1">
      <alignment horizontal="left" vertical="center"/>
      <protection/>
    </xf>
    <xf numFmtId="49" fontId="6" fillId="35" borderId="35" xfId="0" applyNumberFormat="1" applyFont="1" applyFill="1" applyBorder="1" applyAlignment="1" applyProtection="1">
      <alignment horizontal="left" vertical="center"/>
      <protection/>
    </xf>
    <xf numFmtId="49" fontId="8" fillId="35" borderId="19" xfId="0" applyNumberFormat="1" applyFont="1" applyFill="1" applyBorder="1" applyAlignment="1" applyProtection="1">
      <alignment horizontal="left" vertical="center"/>
      <protection/>
    </xf>
    <xf numFmtId="49" fontId="8" fillId="35" borderId="21" xfId="0" applyNumberFormat="1" applyFont="1" applyFill="1" applyBorder="1" applyAlignment="1" applyProtection="1">
      <alignment horizontal="left" vertical="center"/>
      <protection/>
    </xf>
    <xf numFmtId="49" fontId="6" fillId="35" borderId="19" xfId="0" applyNumberFormat="1" applyFont="1" applyFill="1" applyBorder="1" applyAlignment="1" applyProtection="1">
      <alignment horizontal="left" vertical="center"/>
      <protection/>
    </xf>
    <xf numFmtId="49" fontId="8" fillId="35" borderId="19" xfId="0" applyNumberFormat="1" applyFont="1" applyFill="1" applyBorder="1" applyAlignment="1" applyProtection="1">
      <alignment horizontal="left" vertical="center"/>
      <protection/>
    </xf>
    <xf numFmtId="49" fontId="8" fillId="35" borderId="21" xfId="0" applyNumberFormat="1" applyFont="1" applyFill="1" applyBorder="1" applyAlignment="1" applyProtection="1">
      <alignment horizontal="left" vertical="center"/>
      <protection/>
    </xf>
    <xf numFmtId="49" fontId="6" fillId="35" borderId="21" xfId="0" applyNumberFormat="1" applyFont="1" applyFill="1" applyBorder="1" applyAlignment="1" applyProtection="1">
      <alignment horizontal="left" vertical="center"/>
      <protection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好" xfId="53"/>
    <cellStyle name="好_5.中央部门决算（草案)-1" xfId="54"/>
    <cellStyle name="好_出版署2010年度中央部门决算草案" xfId="55"/>
    <cellStyle name="好_全国友协2010年度中央部门决算（草案）" xfId="56"/>
    <cellStyle name="好_司法部2010年度中央部门决算（草案）报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J1"/>
    </sheetView>
  </sheetViews>
  <sheetFormatPr defaultColWidth="9.00390625" defaultRowHeight="18" customHeight="1"/>
  <cols>
    <col min="1" max="1" width="4.625" style="6" customWidth="1"/>
    <col min="2" max="2" width="7.625" style="6" customWidth="1"/>
    <col min="3" max="3" width="50.00390625" style="9" customWidth="1"/>
    <col min="4" max="10" width="13.875" style="6" customWidth="1"/>
    <col min="11" max="16384" width="9.00390625" style="6" customWidth="1"/>
  </cols>
  <sheetData>
    <row r="1" spans="1:10" ht="40.5" customHeight="1">
      <c r="A1" s="33" t="s">
        <v>182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8" customHeight="1">
      <c r="A2" s="7"/>
      <c r="B2" s="7"/>
      <c r="C2" s="13"/>
      <c r="D2" s="7"/>
      <c r="E2" s="7"/>
      <c r="F2" s="7"/>
      <c r="G2" s="7"/>
      <c r="H2" s="7"/>
      <c r="I2" s="7"/>
      <c r="J2" s="1" t="s">
        <v>6</v>
      </c>
    </row>
    <row r="3" spans="1:10" ht="18" customHeight="1" thickBot="1">
      <c r="A3" s="2" t="s">
        <v>22</v>
      </c>
      <c r="B3" s="7"/>
      <c r="C3" s="13"/>
      <c r="D3" s="7"/>
      <c r="E3" s="7"/>
      <c r="F3" s="8"/>
      <c r="G3" s="7"/>
      <c r="H3" s="7"/>
      <c r="I3" s="7"/>
      <c r="J3" s="1" t="s">
        <v>0</v>
      </c>
    </row>
    <row r="4" spans="1:10" s="9" customFormat="1" ht="18" customHeight="1">
      <c r="A4" s="34" t="s">
        <v>1</v>
      </c>
      <c r="B4" s="35"/>
      <c r="C4" s="35"/>
      <c r="D4" s="42" t="s">
        <v>4</v>
      </c>
      <c r="E4" s="51" t="s">
        <v>7</v>
      </c>
      <c r="F4" s="42" t="s">
        <v>8</v>
      </c>
      <c r="G4" s="42" t="s">
        <v>9</v>
      </c>
      <c r="H4" s="42" t="s">
        <v>10</v>
      </c>
      <c r="I4" s="42" t="s">
        <v>11</v>
      </c>
      <c r="J4" s="45" t="s">
        <v>12</v>
      </c>
    </row>
    <row r="5" spans="1:10" s="9" customFormat="1" ht="18" customHeight="1">
      <c r="A5" s="54" t="s">
        <v>13</v>
      </c>
      <c r="B5" s="55"/>
      <c r="C5" s="50" t="s">
        <v>14</v>
      </c>
      <c r="D5" s="43"/>
      <c r="E5" s="52"/>
      <c r="F5" s="43"/>
      <c r="G5" s="43"/>
      <c r="H5" s="43"/>
      <c r="I5" s="43"/>
      <c r="J5" s="46"/>
    </row>
    <row r="6" spans="1:10" s="9" customFormat="1" ht="18" customHeight="1">
      <c r="A6" s="56"/>
      <c r="B6" s="57"/>
      <c r="C6" s="44"/>
      <c r="D6" s="44"/>
      <c r="E6" s="53"/>
      <c r="F6" s="44"/>
      <c r="G6" s="44"/>
      <c r="H6" s="44"/>
      <c r="I6" s="44"/>
      <c r="J6" s="47"/>
    </row>
    <row r="7" spans="1:10" ht="18" customHeight="1">
      <c r="A7" s="36" t="s">
        <v>15</v>
      </c>
      <c r="B7" s="37"/>
      <c r="C7" s="38"/>
      <c r="D7" s="10" t="s">
        <v>2</v>
      </c>
      <c r="E7" s="10" t="s">
        <v>3</v>
      </c>
      <c r="F7" s="10" t="s">
        <v>16</v>
      </c>
      <c r="G7" s="10" t="s">
        <v>17</v>
      </c>
      <c r="H7" s="10" t="s">
        <v>18</v>
      </c>
      <c r="I7" s="10" t="s">
        <v>19</v>
      </c>
      <c r="J7" s="11" t="s">
        <v>20</v>
      </c>
    </row>
    <row r="8" spans="1:10" ht="18" customHeight="1">
      <c r="A8" s="39" t="s">
        <v>5</v>
      </c>
      <c r="B8" s="40"/>
      <c r="C8" s="41"/>
      <c r="D8" s="18">
        <f>SUM(D9,D14,D17,D20,D24,D30,D35,D40,D60,D75,D81,D84,D88)</f>
        <v>12178.245</v>
      </c>
      <c r="E8" s="18">
        <f aca="true" t="shared" si="0" ref="E8:J8">SUM(E9,E14,E17,E20,E24,E30,E35,E40,E60,E75,E81,E84,E88)</f>
        <v>12057.035000000002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27">
        <f t="shared" si="0"/>
        <v>121.21</v>
      </c>
    </row>
    <row r="9" spans="1:10" s="17" customFormat="1" ht="18" customHeight="1">
      <c r="A9" s="62" t="s">
        <v>98</v>
      </c>
      <c r="B9" s="63"/>
      <c r="C9" s="20" t="s">
        <v>71</v>
      </c>
      <c r="D9" s="15">
        <f>E9+F9+G9+H9+I9+J9</f>
        <v>137.82999999999998</v>
      </c>
      <c r="E9" s="15">
        <f>E10+E12</f>
        <v>137.82999999999998</v>
      </c>
      <c r="F9" s="15">
        <f>F10+F12</f>
        <v>0</v>
      </c>
      <c r="G9" s="15">
        <f>G10+G12</f>
        <v>0</v>
      </c>
      <c r="H9" s="15">
        <f>H10+H12</f>
        <v>0</v>
      </c>
      <c r="I9" s="15">
        <f>I10+I12</f>
        <v>0</v>
      </c>
      <c r="J9" s="16">
        <f>J10+J12</f>
        <v>0</v>
      </c>
    </row>
    <row r="10" spans="1:10" ht="18" customHeight="1">
      <c r="A10" s="58" t="s">
        <v>99</v>
      </c>
      <c r="B10" s="59"/>
      <c r="C10" s="14" t="s">
        <v>72</v>
      </c>
      <c r="D10" s="19">
        <f aca="true" t="shared" si="1" ref="D10:D87">E10+F10+G10+H10+I10+J10</f>
        <v>68.67</v>
      </c>
      <c r="E10" s="3">
        <v>68.67</v>
      </c>
      <c r="F10" s="3">
        <v>0</v>
      </c>
      <c r="G10" s="3">
        <v>0</v>
      </c>
      <c r="H10" s="3">
        <v>0</v>
      </c>
      <c r="I10" s="3">
        <v>0</v>
      </c>
      <c r="J10" s="4">
        <v>0</v>
      </c>
    </row>
    <row r="11" spans="1:10" ht="18" customHeight="1">
      <c r="A11" s="64" t="s">
        <v>126</v>
      </c>
      <c r="B11" s="59"/>
      <c r="C11" s="32" t="s">
        <v>127</v>
      </c>
      <c r="D11" s="19">
        <f t="shared" si="1"/>
        <v>68.67</v>
      </c>
      <c r="E11" s="3">
        <v>68.67</v>
      </c>
      <c r="F11" s="3">
        <v>0</v>
      </c>
      <c r="G11" s="3">
        <v>0</v>
      </c>
      <c r="H11" s="3">
        <v>0</v>
      </c>
      <c r="I11" s="3">
        <v>0</v>
      </c>
      <c r="J11" s="4">
        <v>0</v>
      </c>
    </row>
    <row r="12" spans="1:10" ht="18" customHeight="1">
      <c r="A12" s="64" t="s">
        <v>128</v>
      </c>
      <c r="B12" s="67"/>
      <c r="C12" s="32" t="s">
        <v>129</v>
      </c>
      <c r="D12" s="19">
        <f t="shared" si="1"/>
        <v>69.16</v>
      </c>
      <c r="E12" s="3">
        <v>69.16</v>
      </c>
      <c r="F12" s="3"/>
      <c r="G12" s="3"/>
      <c r="H12" s="3"/>
      <c r="I12" s="3"/>
      <c r="J12" s="4"/>
    </row>
    <row r="13" spans="1:10" ht="18" customHeight="1">
      <c r="A13" s="64" t="s">
        <v>130</v>
      </c>
      <c r="B13" s="67"/>
      <c r="C13" s="32" t="s">
        <v>131</v>
      </c>
      <c r="D13" s="19">
        <f t="shared" si="1"/>
        <v>69.16</v>
      </c>
      <c r="E13" s="3">
        <v>69.16</v>
      </c>
      <c r="F13" s="3"/>
      <c r="G13" s="3"/>
      <c r="H13" s="3"/>
      <c r="I13" s="3"/>
      <c r="J13" s="4"/>
    </row>
    <row r="14" spans="1:10" s="22" customFormat="1" ht="18" customHeight="1">
      <c r="A14" s="65" t="s">
        <v>100</v>
      </c>
      <c r="B14" s="66"/>
      <c r="C14" s="31" t="s">
        <v>73</v>
      </c>
      <c r="D14" s="21">
        <f t="shared" si="1"/>
        <v>30</v>
      </c>
      <c r="E14" s="26">
        <f>E15</f>
        <v>0</v>
      </c>
      <c r="F14" s="26">
        <f>F15</f>
        <v>0</v>
      </c>
      <c r="G14" s="26">
        <f>G15</f>
        <v>0</v>
      </c>
      <c r="H14" s="26">
        <f>H15</f>
        <v>0</v>
      </c>
      <c r="I14" s="26">
        <f>I15</f>
        <v>0</v>
      </c>
      <c r="J14" s="26">
        <f>J15</f>
        <v>30</v>
      </c>
    </row>
    <row r="15" spans="1:10" ht="18" customHeight="1">
      <c r="A15" s="58" t="s">
        <v>101</v>
      </c>
      <c r="B15" s="59"/>
      <c r="C15" s="14" t="s">
        <v>74</v>
      </c>
      <c r="D15" s="19">
        <f t="shared" si="1"/>
        <v>30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4">
        <v>30</v>
      </c>
    </row>
    <row r="16" spans="1:10" ht="18" customHeight="1">
      <c r="A16" s="58" t="s">
        <v>23</v>
      </c>
      <c r="B16" s="59"/>
      <c r="C16" s="14" t="s">
        <v>50</v>
      </c>
      <c r="D16" s="19">
        <f t="shared" si="1"/>
        <v>30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4">
        <v>30</v>
      </c>
    </row>
    <row r="17" spans="1:10" s="22" customFormat="1" ht="18" customHeight="1">
      <c r="A17" s="65" t="s">
        <v>137</v>
      </c>
      <c r="B17" s="66"/>
      <c r="C17" s="31" t="s">
        <v>134</v>
      </c>
      <c r="D17" s="21">
        <f t="shared" si="1"/>
        <v>9.18</v>
      </c>
      <c r="E17" s="21">
        <f>E18</f>
        <v>9.18</v>
      </c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6">
        <f>J18</f>
        <v>0</v>
      </c>
    </row>
    <row r="18" spans="1:10" ht="18" customHeight="1">
      <c r="A18" s="64" t="s">
        <v>132</v>
      </c>
      <c r="B18" s="59"/>
      <c r="C18" s="32" t="s">
        <v>135</v>
      </c>
      <c r="D18" s="19">
        <f t="shared" si="1"/>
        <v>9.18</v>
      </c>
      <c r="E18" s="3">
        <v>9.18</v>
      </c>
      <c r="F18" s="3"/>
      <c r="G18" s="3"/>
      <c r="H18" s="3"/>
      <c r="I18" s="3"/>
      <c r="J18" s="4"/>
    </row>
    <row r="19" spans="1:10" ht="18" customHeight="1">
      <c r="A19" s="64" t="s">
        <v>133</v>
      </c>
      <c r="B19" s="59"/>
      <c r="C19" s="32" t="s">
        <v>136</v>
      </c>
      <c r="D19" s="19">
        <f t="shared" si="1"/>
        <v>9.18</v>
      </c>
      <c r="E19" s="3">
        <v>9.18</v>
      </c>
      <c r="F19" s="3"/>
      <c r="G19" s="3"/>
      <c r="H19" s="3"/>
      <c r="I19" s="3"/>
      <c r="J19" s="4"/>
    </row>
    <row r="20" spans="1:10" s="22" customFormat="1" ht="18" customHeight="1">
      <c r="A20" s="65" t="s">
        <v>138</v>
      </c>
      <c r="B20" s="66"/>
      <c r="C20" s="31" t="s">
        <v>142</v>
      </c>
      <c r="D20" s="21">
        <f t="shared" si="1"/>
        <v>169.04</v>
      </c>
      <c r="E20" s="21">
        <f>E21</f>
        <v>169.04</v>
      </c>
      <c r="F20" s="21">
        <f>F21</f>
        <v>0</v>
      </c>
      <c r="G20" s="21">
        <f>G21</f>
        <v>0</v>
      </c>
      <c r="H20" s="21">
        <f>H21</f>
        <v>0</v>
      </c>
      <c r="I20" s="21">
        <f>I21</f>
        <v>0</v>
      </c>
      <c r="J20" s="26">
        <f>J21</f>
        <v>0</v>
      </c>
    </row>
    <row r="21" spans="1:10" ht="18" customHeight="1">
      <c r="A21" s="64" t="s">
        <v>139</v>
      </c>
      <c r="B21" s="67"/>
      <c r="C21" s="32" t="s">
        <v>143</v>
      </c>
      <c r="D21" s="19">
        <f t="shared" si="1"/>
        <v>169.04</v>
      </c>
      <c r="E21" s="3">
        <f>E22+E23</f>
        <v>169.04</v>
      </c>
      <c r="F21" s="3">
        <f>F22+F23</f>
        <v>0</v>
      </c>
      <c r="G21" s="3">
        <f>G22+G23</f>
        <v>0</v>
      </c>
      <c r="H21" s="3">
        <f>H22+H23</f>
        <v>0</v>
      </c>
      <c r="I21" s="3">
        <f>I22+I23</f>
        <v>0</v>
      </c>
      <c r="J21" s="4">
        <f>J22+J23</f>
        <v>0</v>
      </c>
    </row>
    <row r="22" spans="1:10" ht="18" customHeight="1">
      <c r="A22" s="64" t="s">
        <v>140</v>
      </c>
      <c r="B22" s="67"/>
      <c r="C22" s="32" t="s">
        <v>144</v>
      </c>
      <c r="D22" s="19">
        <f t="shared" si="1"/>
        <v>48.04</v>
      </c>
      <c r="E22" s="3">
        <v>48.04</v>
      </c>
      <c r="F22" s="3"/>
      <c r="G22" s="3"/>
      <c r="H22" s="3"/>
      <c r="I22" s="3"/>
      <c r="J22" s="4"/>
    </row>
    <row r="23" spans="1:10" ht="18" customHeight="1">
      <c r="A23" s="64" t="s">
        <v>141</v>
      </c>
      <c r="B23" s="67"/>
      <c r="C23" s="32" t="s">
        <v>145</v>
      </c>
      <c r="D23" s="19">
        <f t="shared" si="1"/>
        <v>121</v>
      </c>
      <c r="E23" s="3">
        <v>121</v>
      </c>
      <c r="F23" s="3"/>
      <c r="G23" s="3"/>
      <c r="H23" s="3"/>
      <c r="I23" s="3"/>
      <c r="J23" s="4"/>
    </row>
    <row r="24" spans="1:10" s="17" customFormat="1" ht="18" customHeight="1">
      <c r="A24" s="62" t="s">
        <v>102</v>
      </c>
      <c r="B24" s="63"/>
      <c r="C24" s="20" t="s">
        <v>75</v>
      </c>
      <c r="D24" s="15">
        <f t="shared" si="1"/>
        <v>80.585</v>
      </c>
      <c r="E24" s="15">
        <f>E25+E27</f>
        <v>80.585</v>
      </c>
      <c r="F24" s="15">
        <f>F25+F27</f>
        <v>0</v>
      </c>
      <c r="G24" s="15">
        <f>G25+G27</f>
        <v>0</v>
      </c>
      <c r="H24" s="15">
        <f>H25+H27</f>
        <v>0</v>
      </c>
      <c r="I24" s="15">
        <f>I25+I27</f>
        <v>0</v>
      </c>
      <c r="J24" s="16">
        <f>J25+J27</f>
        <v>0</v>
      </c>
    </row>
    <row r="25" spans="1:10" ht="18" customHeight="1">
      <c r="A25" s="58" t="s">
        <v>103</v>
      </c>
      <c r="B25" s="59"/>
      <c r="C25" s="14" t="s">
        <v>76</v>
      </c>
      <c r="D25" s="19">
        <f t="shared" si="1"/>
        <v>80.33</v>
      </c>
      <c r="E25" s="3">
        <v>80.33</v>
      </c>
      <c r="F25" s="3">
        <v>0</v>
      </c>
      <c r="G25" s="3">
        <v>0</v>
      </c>
      <c r="H25" s="3">
        <v>0</v>
      </c>
      <c r="I25" s="3">
        <v>0</v>
      </c>
      <c r="J25" s="4">
        <v>0</v>
      </c>
    </row>
    <row r="26" spans="1:10" ht="18" customHeight="1">
      <c r="A26" s="58" t="s">
        <v>24</v>
      </c>
      <c r="B26" s="59"/>
      <c r="C26" s="14" t="s">
        <v>51</v>
      </c>
      <c r="D26" s="19">
        <f t="shared" si="1"/>
        <v>80.33</v>
      </c>
      <c r="E26" s="3">
        <v>80.33</v>
      </c>
      <c r="F26" s="3">
        <v>0</v>
      </c>
      <c r="G26" s="3">
        <v>0</v>
      </c>
      <c r="H26" s="3">
        <v>0</v>
      </c>
      <c r="I26" s="3">
        <v>0</v>
      </c>
      <c r="J26" s="4">
        <v>0</v>
      </c>
    </row>
    <row r="27" spans="1:10" ht="18" customHeight="1">
      <c r="A27" s="58" t="s">
        <v>104</v>
      </c>
      <c r="B27" s="59"/>
      <c r="C27" s="14" t="s">
        <v>77</v>
      </c>
      <c r="D27" s="19">
        <f t="shared" si="1"/>
        <v>0.255</v>
      </c>
      <c r="E27" s="3">
        <f>E28+E29</f>
        <v>0.255</v>
      </c>
      <c r="F27" s="3">
        <f>F28+F29</f>
        <v>0</v>
      </c>
      <c r="G27" s="3">
        <f>G28+G29</f>
        <v>0</v>
      </c>
      <c r="H27" s="3">
        <f>H28+H29</f>
        <v>0</v>
      </c>
      <c r="I27" s="3">
        <f>I28+I29</f>
        <v>0</v>
      </c>
      <c r="J27" s="4">
        <f>J28+J29</f>
        <v>0</v>
      </c>
    </row>
    <row r="28" spans="1:10" ht="18" customHeight="1">
      <c r="A28" s="58" t="s">
        <v>25</v>
      </c>
      <c r="B28" s="59"/>
      <c r="C28" s="14" t="s">
        <v>52</v>
      </c>
      <c r="D28" s="19">
        <f t="shared" si="1"/>
        <v>0.135</v>
      </c>
      <c r="E28" s="3">
        <v>0.135</v>
      </c>
      <c r="F28" s="3">
        <v>0</v>
      </c>
      <c r="G28" s="3">
        <v>0</v>
      </c>
      <c r="H28" s="3">
        <v>0</v>
      </c>
      <c r="I28" s="3">
        <v>0</v>
      </c>
      <c r="J28" s="4">
        <v>0</v>
      </c>
    </row>
    <row r="29" spans="1:10" ht="18" customHeight="1">
      <c r="A29" s="58" t="s">
        <v>146</v>
      </c>
      <c r="B29" s="59"/>
      <c r="C29" s="32" t="s">
        <v>147</v>
      </c>
      <c r="D29" s="19">
        <f t="shared" si="1"/>
        <v>0.12</v>
      </c>
      <c r="E29" s="3">
        <v>0.12</v>
      </c>
      <c r="F29" s="3"/>
      <c r="G29" s="3"/>
      <c r="H29" s="3"/>
      <c r="I29" s="3"/>
      <c r="J29" s="4"/>
    </row>
    <row r="30" spans="1:10" s="17" customFormat="1" ht="18" customHeight="1">
      <c r="A30" s="62" t="s">
        <v>105</v>
      </c>
      <c r="B30" s="63"/>
      <c r="C30" s="20" t="s">
        <v>78</v>
      </c>
      <c r="D30" s="15">
        <f t="shared" si="1"/>
        <v>188.14</v>
      </c>
      <c r="E30" s="15">
        <f>E31+E33</f>
        <v>188.14</v>
      </c>
      <c r="F30" s="15">
        <v>0</v>
      </c>
      <c r="G30" s="15">
        <v>0</v>
      </c>
      <c r="H30" s="15">
        <v>0</v>
      </c>
      <c r="I30" s="15">
        <v>0</v>
      </c>
      <c r="J30" s="16">
        <v>0</v>
      </c>
    </row>
    <row r="31" spans="1:10" s="25" customFormat="1" ht="18" customHeight="1">
      <c r="A31" s="64" t="s">
        <v>148</v>
      </c>
      <c r="B31" s="67"/>
      <c r="C31" s="32" t="s">
        <v>150</v>
      </c>
      <c r="D31" s="23">
        <f t="shared" si="1"/>
        <v>150.03</v>
      </c>
      <c r="E31" s="23">
        <v>150.03</v>
      </c>
      <c r="F31" s="23"/>
      <c r="G31" s="23"/>
      <c r="H31" s="23"/>
      <c r="I31" s="23"/>
      <c r="J31" s="24"/>
    </row>
    <row r="32" spans="1:10" s="25" customFormat="1" ht="18" customHeight="1">
      <c r="A32" s="64" t="s">
        <v>149</v>
      </c>
      <c r="B32" s="67"/>
      <c r="C32" s="32" t="s">
        <v>151</v>
      </c>
      <c r="D32" s="23">
        <f t="shared" si="1"/>
        <v>150.03</v>
      </c>
      <c r="E32" s="23">
        <v>150.03</v>
      </c>
      <c r="F32" s="23"/>
      <c r="G32" s="23"/>
      <c r="H32" s="23"/>
      <c r="I32" s="23"/>
      <c r="J32" s="24"/>
    </row>
    <row r="33" spans="1:10" ht="18" customHeight="1">
      <c r="A33" s="58" t="s">
        <v>106</v>
      </c>
      <c r="B33" s="59"/>
      <c r="C33" s="14" t="s">
        <v>79</v>
      </c>
      <c r="D33" s="19">
        <f t="shared" si="1"/>
        <v>38.11</v>
      </c>
      <c r="E33" s="3">
        <v>38.11</v>
      </c>
      <c r="F33" s="3">
        <v>0</v>
      </c>
      <c r="G33" s="3">
        <v>0</v>
      </c>
      <c r="H33" s="3">
        <v>0</v>
      </c>
      <c r="I33" s="3">
        <v>0</v>
      </c>
      <c r="J33" s="4">
        <v>0</v>
      </c>
    </row>
    <row r="34" spans="1:10" ht="18" customHeight="1">
      <c r="A34" s="58" t="s">
        <v>26</v>
      </c>
      <c r="B34" s="59"/>
      <c r="C34" s="14" t="s">
        <v>53</v>
      </c>
      <c r="D34" s="19">
        <f t="shared" si="1"/>
        <v>38.11</v>
      </c>
      <c r="E34" s="3">
        <v>38.11</v>
      </c>
      <c r="F34" s="3">
        <v>0</v>
      </c>
      <c r="G34" s="3">
        <v>0</v>
      </c>
      <c r="H34" s="3">
        <v>0</v>
      </c>
      <c r="I34" s="3">
        <v>0</v>
      </c>
      <c r="J34" s="4">
        <v>0</v>
      </c>
    </row>
    <row r="35" spans="1:10" s="17" customFormat="1" ht="18" customHeight="1">
      <c r="A35" s="62" t="s">
        <v>107</v>
      </c>
      <c r="B35" s="63"/>
      <c r="C35" s="20" t="s">
        <v>80</v>
      </c>
      <c r="D35" s="15">
        <f t="shared" si="1"/>
        <v>22.8</v>
      </c>
      <c r="E35" s="15">
        <f>E36+E38</f>
        <v>22.8</v>
      </c>
      <c r="F35" s="15">
        <v>0</v>
      </c>
      <c r="G35" s="15">
        <v>0</v>
      </c>
      <c r="H35" s="15">
        <v>0</v>
      </c>
      <c r="I35" s="15">
        <v>0</v>
      </c>
      <c r="J35" s="16">
        <v>0</v>
      </c>
    </row>
    <row r="36" spans="1:10" ht="18" customHeight="1">
      <c r="A36" s="64" t="s">
        <v>152</v>
      </c>
      <c r="B36" s="59"/>
      <c r="C36" s="32" t="s">
        <v>154</v>
      </c>
      <c r="D36" s="19">
        <f t="shared" si="1"/>
        <v>2.8</v>
      </c>
      <c r="E36" s="3">
        <v>2.8</v>
      </c>
      <c r="F36" s="3">
        <v>0</v>
      </c>
      <c r="G36" s="3">
        <v>0</v>
      </c>
      <c r="H36" s="3">
        <v>0</v>
      </c>
      <c r="I36" s="3">
        <v>0</v>
      </c>
      <c r="J36" s="4">
        <v>0</v>
      </c>
    </row>
    <row r="37" spans="1:10" ht="18" customHeight="1">
      <c r="A37" s="64" t="s">
        <v>153</v>
      </c>
      <c r="B37" s="59"/>
      <c r="C37" s="32" t="s">
        <v>155</v>
      </c>
      <c r="D37" s="19">
        <f t="shared" si="1"/>
        <v>2.8</v>
      </c>
      <c r="E37" s="3">
        <v>2.8</v>
      </c>
      <c r="F37" s="3">
        <v>0</v>
      </c>
      <c r="G37" s="3">
        <v>0</v>
      </c>
      <c r="H37" s="3">
        <v>0</v>
      </c>
      <c r="I37" s="3">
        <v>0</v>
      </c>
      <c r="J37" s="4">
        <v>0</v>
      </c>
    </row>
    <row r="38" spans="1:10" ht="18" customHeight="1">
      <c r="A38" s="58" t="s">
        <v>108</v>
      </c>
      <c r="B38" s="59"/>
      <c r="C38" s="14" t="s">
        <v>81</v>
      </c>
      <c r="D38" s="19">
        <f t="shared" si="1"/>
        <v>20</v>
      </c>
      <c r="E38" s="3">
        <v>20</v>
      </c>
      <c r="F38" s="3">
        <v>0</v>
      </c>
      <c r="G38" s="3">
        <v>0</v>
      </c>
      <c r="H38" s="3">
        <v>0</v>
      </c>
      <c r="I38" s="3">
        <v>0</v>
      </c>
      <c r="J38" s="4">
        <v>0</v>
      </c>
    </row>
    <row r="39" spans="1:10" ht="18" customHeight="1">
      <c r="A39" s="58" t="s">
        <v>27</v>
      </c>
      <c r="B39" s="59"/>
      <c r="C39" s="14" t="s">
        <v>54</v>
      </c>
      <c r="D39" s="19">
        <f t="shared" si="1"/>
        <v>20</v>
      </c>
      <c r="E39" s="3">
        <v>20</v>
      </c>
      <c r="F39" s="3">
        <v>0</v>
      </c>
      <c r="G39" s="3">
        <v>0</v>
      </c>
      <c r="H39" s="3">
        <v>0</v>
      </c>
      <c r="I39" s="3">
        <v>0</v>
      </c>
      <c r="J39" s="4">
        <v>0</v>
      </c>
    </row>
    <row r="40" spans="1:10" s="17" customFormat="1" ht="18" customHeight="1">
      <c r="A40" s="62" t="s">
        <v>109</v>
      </c>
      <c r="B40" s="63"/>
      <c r="C40" s="20" t="s">
        <v>82</v>
      </c>
      <c r="D40" s="15">
        <f>SUM(D41,D46,D48,D51,D53,D55,D57)</f>
        <v>6363.710000000001</v>
      </c>
      <c r="E40" s="15">
        <f aca="true" t="shared" si="2" ref="E40:J40">SUM(E41,E46,E48,E51,E53,E55,E57)</f>
        <v>6363.710000000001</v>
      </c>
      <c r="F40" s="15">
        <f t="shared" si="2"/>
        <v>0</v>
      </c>
      <c r="G40" s="15">
        <f t="shared" si="2"/>
        <v>0</v>
      </c>
      <c r="H40" s="15">
        <f t="shared" si="2"/>
        <v>0</v>
      </c>
      <c r="I40" s="15">
        <f t="shared" si="2"/>
        <v>0</v>
      </c>
      <c r="J40" s="16">
        <f t="shared" si="2"/>
        <v>0</v>
      </c>
    </row>
    <row r="41" spans="1:10" ht="18" customHeight="1">
      <c r="A41" s="58" t="s">
        <v>110</v>
      </c>
      <c r="B41" s="59"/>
      <c r="C41" s="14" t="s">
        <v>83</v>
      </c>
      <c r="D41" s="19">
        <f t="shared" si="1"/>
        <v>663.7700000000001</v>
      </c>
      <c r="E41" s="3">
        <f>SUM(E42:E45)</f>
        <v>663.7700000000001</v>
      </c>
      <c r="F41" s="3">
        <v>0</v>
      </c>
      <c r="G41" s="3">
        <v>0</v>
      </c>
      <c r="H41" s="3">
        <v>0</v>
      </c>
      <c r="I41" s="3">
        <v>0</v>
      </c>
      <c r="J41" s="4">
        <v>0</v>
      </c>
    </row>
    <row r="42" spans="1:10" ht="18" customHeight="1">
      <c r="A42" s="58" t="s">
        <v>28</v>
      </c>
      <c r="B42" s="59"/>
      <c r="C42" s="14" t="s">
        <v>55</v>
      </c>
      <c r="D42" s="19">
        <f t="shared" si="1"/>
        <v>534.87</v>
      </c>
      <c r="E42" s="3">
        <v>534.87</v>
      </c>
      <c r="F42" s="3">
        <v>0</v>
      </c>
      <c r="G42" s="3">
        <v>0</v>
      </c>
      <c r="H42" s="3">
        <v>0</v>
      </c>
      <c r="I42" s="3">
        <v>0</v>
      </c>
      <c r="J42" s="4">
        <v>0</v>
      </c>
    </row>
    <row r="43" spans="1:10" ht="18" customHeight="1">
      <c r="A43" s="58" t="s">
        <v>29</v>
      </c>
      <c r="B43" s="59"/>
      <c r="C43" s="14" t="s">
        <v>49</v>
      </c>
      <c r="D43" s="19">
        <f t="shared" si="1"/>
        <v>24.7</v>
      </c>
      <c r="E43" s="3">
        <v>24.7</v>
      </c>
      <c r="F43" s="3">
        <v>0</v>
      </c>
      <c r="G43" s="3">
        <v>0</v>
      </c>
      <c r="H43" s="3">
        <v>0</v>
      </c>
      <c r="I43" s="3">
        <v>0</v>
      </c>
      <c r="J43" s="4">
        <v>0</v>
      </c>
    </row>
    <row r="44" spans="1:10" ht="18" customHeight="1">
      <c r="A44" s="58" t="s">
        <v>30</v>
      </c>
      <c r="B44" s="59"/>
      <c r="C44" s="14" t="s">
        <v>56</v>
      </c>
      <c r="D44" s="19">
        <f t="shared" si="1"/>
        <v>56.2</v>
      </c>
      <c r="E44" s="3">
        <v>56.2</v>
      </c>
      <c r="F44" s="3">
        <v>0</v>
      </c>
      <c r="G44" s="3">
        <v>0</v>
      </c>
      <c r="H44" s="3">
        <v>0</v>
      </c>
      <c r="I44" s="3">
        <v>0</v>
      </c>
      <c r="J44" s="4">
        <v>0</v>
      </c>
    </row>
    <row r="45" spans="1:10" ht="18" customHeight="1">
      <c r="A45" s="58" t="s">
        <v>31</v>
      </c>
      <c r="B45" s="59"/>
      <c r="C45" s="14" t="s">
        <v>57</v>
      </c>
      <c r="D45" s="19">
        <f t="shared" si="1"/>
        <v>48</v>
      </c>
      <c r="E45" s="3">
        <v>48</v>
      </c>
      <c r="F45" s="3">
        <v>0</v>
      </c>
      <c r="G45" s="3">
        <v>0</v>
      </c>
      <c r="H45" s="3">
        <v>0</v>
      </c>
      <c r="I45" s="3">
        <v>0</v>
      </c>
      <c r="J45" s="4"/>
    </row>
    <row r="46" spans="1:10" ht="18" customHeight="1">
      <c r="A46" s="58" t="s">
        <v>111</v>
      </c>
      <c r="B46" s="59"/>
      <c r="C46" s="14" t="s">
        <v>84</v>
      </c>
      <c r="D46" s="19">
        <f t="shared" si="1"/>
        <v>114.75</v>
      </c>
      <c r="E46" s="3">
        <f>SUM(E47)</f>
        <v>114.75</v>
      </c>
      <c r="F46" s="3">
        <v>0</v>
      </c>
      <c r="G46" s="3">
        <v>0</v>
      </c>
      <c r="H46" s="3">
        <v>0</v>
      </c>
      <c r="I46" s="3">
        <v>0</v>
      </c>
      <c r="J46" s="4">
        <v>0</v>
      </c>
    </row>
    <row r="47" spans="1:10" ht="18" customHeight="1">
      <c r="A47" s="58" t="s">
        <v>32</v>
      </c>
      <c r="B47" s="59"/>
      <c r="C47" s="14" t="s">
        <v>58</v>
      </c>
      <c r="D47" s="19">
        <f t="shared" si="1"/>
        <v>114.75</v>
      </c>
      <c r="E47" s="3">
        <v>114.75</v>
      </c>
      <c r="F47" s="3">
        <v>0</v>
      </c>
      <c r="G47" s="3">
        <v>0</v>
      </c>
      <c r="H47" s="3">
        <v>0</v>
      </c>
      <c r="I47" s="3">
        <v>0</v>
      </c>
      <c r="J47" s="4">
        <v>0</v>
      </c>
    </row>
    <row r="48" spans="1:10" ht="18" customHeight="1">
      <c r="A48" s="58" t="s">
        <v>112</v>
      </c>
      <c r="B48" s="59"/>
      <c r="C48" s="14" t="s">
        <v>85</v>
      </c>
      <c r="D48" s="19">
        <f t="shared" si="1"/>
        <v>361.07</v>
      </c>
      <c r="E48" s="3">
        <f>SUM(E49:E50)</f>
        <v>361.07</v>
      </c>
      <c r="F48" s="3">
        <v>0</v>
      </c>
      <c r="G48" s="3">
        <v>0</v>
      </c>
      <c r="H48" s="3">
        <v>0</v>
      </c>
      <c r="I48" s="3">
        <v>0</v>
      </c>
      <c r="J48" s="4">
        <v>0</v>
      </c>
    </row>
    <row r="49" spans="1:10" ht="18" customHeight="1">
      <c r="A49" s="58" t="s">
        <v>33</v>
      </c>
      <c r="B49" s="59"/>
      <c r="C49" s="14" t="s">
        <v>59</v>
      </c>
      <c r="D49" s="19">
        <f t="shared" si="1"/>
        <v>186.07</v>
      </c>
      <c r="E49" s="3">
        <v>186.07</v>
      </c>
      <c r="F49" s="3">
        <v>0</v>
      </c>
      <c r="G49" s="3">
        <v>0</v>
      </c>
      <c r="H49" s="3">
        <v>0</v>
      </c>
      <c r="I49" s="3">
        <v>0</v>
      </c>
      <c r="J49" s="4">
        <v>0</v>
      </c>
    </row>
    <row r="50" spans="1:10" ht="18" customHeight="1">
      <c r="A50" s="58" t="s">
        <v>34</v>
      </c>
      <c r="B50" s="59"/>
      <c r="C50" s="14" t="s">
        <v>60</v>
      </c>
      <c r="D50" s="19">
        <f t="shared" si="1"/>
        <v>175</v>
      </c>
      <c r="E50" s="3">
        <v>175</v>
      </c>
      <c r="F50" s="3">
        <v>0</v>
      </c>
      <c r="G50" s="3">
        <v>0</v>
      </c>
      <c r="H50" s="3">
        <v>0</v>
      </c>
      <c r="I50" s="3">
        <v>0</v>
      </c>
      <c r="J50" s="4">
        <v>0</v>
      </c>
    </row>
    <row r="51" spans="1:10" ht="18" customHeight="1">
      <c r="A51" s="58" t="s">
        <v>113</v>
      </c>
      <c r="B51" s="59"/>
      <c r="C51" s="14" t="s">
        <v>86</v>
      </c>
      <c r="D51" s="19">
        <f t="shared" si="1"/>
        <v>1380.27</v>
      </c>
      <c r="E51" s="3">
        <f>SUM(E52)</f>
        <v>1380.27</v>
      </c>
      <c r="F51" s="3">
        <f>SUM(F52)</f>
        <v>0</v>
      </c>
      <c r="G51" s="3">
        <f>SUM(G52)</f>
        <v>0</v>
      </c>
      <c r="H51" s="3">
        <f>SUM(H52)</f>
        <v>0</v>
      </c>
      <c r="I51" s="3">
        <f>SUM(I52)</f>
        <v>0</v>
      </c>
      <c r="J51" s="4">
        <f>SUM(J52)</f>
        <v>0</v>
      </c>
    </row>
    <row r="52" spans="1:10" ht="18" customHeight="1">
      <c r="A52" s="58" t="s">
        <v>35</v>
      </c>
      <c r="B52" s="59"/>
      <c r="C52" s="14" t="s">
        <v>61</v>
      </c>
      <c r="D52" s="19">
        <f t="shared" si="1"/>
        <v>1380.27</v>
      </c>
      <c r="E52" s="3">
        <v>1380.27</v>
      </c>
      <c r="F52" s="3">
        <v>0</v>
      </c>
      <c r="G52" s="3">
        <v>0</v>
      </c>
      <c r="H52" s="3">
        <v>0</v>
      </c>
      <c r="I52" s="3">
        <v>0</v>
      </c>
      <c r="J52" s="4">
        <v>0</v>
      </c>
    </row>
    <row r="53" spans="1:10" ht="18" customHeight="1">
      <c r="A53" s="58" t="s">
        <v>114</v>
      </c>
      <c r="B53" s="59"/>
      <c r="C53" s="14" t="s">
        <v>87</v>
      </c>
      <c r="D53" s="19">
        <f t="shared" si="1"/>
        <v>1424.32</v>
      </c>
      <c r="E53" s="3">
        <f>SUM(E54)</f>
        <v>1424.32</v>
      </c>
      <c r="F53" s="3">
        <f>SUM(F54)</f>
        <v>0</v>
      </c>
      <c r="G53" s="3">
        <f>SUM(G54)</f>
        <v>0</v>
      </c>
      <c r="H53" s="3">
        <f>SUM(H54)</f>
        <v>0</v>
      </c>
      <c r="I53" s="3">
        <f>SUM(I54)</f>
        <v>0</v>
      </c>
      <c r="J53" s="4">
        <f>SUM(J54)</f>
        <v>0</v>
      </c>
    </row>
    <row r="54" spans="1:10" ht="18" customHeight="1">
      <c r="A54" s="58" t="s">
        <v>36</v>
      </c>
      <c r="B54" s="59"/>
      <c r="C54" s="14" t="s">
        <v>62</v>
      </c>
      <c r="D54" s="19">
        <f t="shared" si="1"/>
        <v>1424.32</v>
      </c>
      <c r="E54" s="3">
        <v>1424.32</v>
      </c>
      <c r="F54" s="3">
        <v>0</v>
      </c>
      <c r="G54" s="3"/>
      <c r="H54" s="3">
        <v>0</v>
      </c>
      <c r="I54" s="3">
        <v>0</v>
      </c>
      <c r="J54" s="4">
        <v>0</v>
      </c>
    </row>
    <row r="55" spans="1:10" ht="18" customHeight="1">
      <c r="A55" s="58" t="s">
        <v>115</v>
      </c>
      <c r="B55" s="59"/>
      <c r="C55" s="14" t="s">
        <v>88</v>
      </c>
      <c r="D55" s="19">
        <f t="shared" si="1"/>
        <v>306.14</v>
      </c>
      <c r="E55" s="3">
        <f>SUM(E56)</f>
        <v>306.14</v>
      </c>
      <c r="F55" s="3">
        <f>SUM(F56)</f>
        <v>0</v>
      </c>
      <c r="G55" s="3">
        <f>SUM(G56)</f>
        <v>0</v>
      </c>
      <c r="H55" s="3">
        <f>SUM(H56)</f>
        <v>0</v>
      </c>
      <c r="I55" s="3">
        <f>SUM(I56)</f>
        <v>0</v>
      </c>
      <c r="J55" s="4">
        <f>SUM(J56)</f>
        <v>0</v>
      </c>
    </row>
    <row r="56" spans="1:10" ht="18" customHeight="1">
      <c r="A56" s="64" t="s">
        <v>156</v>
      </c>
      <c r="B56" s="59"/>
      <c r="C56" s="32" t="s">
        <v>157</v>
      </c>
      <c r="D56" s="19">
        <f t="shared" si="1"/>
        <v>306.14</v>
      </c>
      <c r="E56" s="3">
        <v>306.14</v>
      </c>
      <c r="F56" s="3">
        <v>0</v>
      </c>
      <c r="G56" s="3">
        <v>0</v>
      </c>
      <c r="H56" s="3">
        <v>0</v>
      </c>
      <c r="I56" s="3">
        <v>0</v>
      </c>
      <c r="J56" s="4">
        <v>0</v>
      </c>
    </row>
    <row r="57" spans="1:10" ht="18" customHeight="1">
      <c r="A57" s="58" t="s">
        <v>116</v>
      </c>
      <c r="B57" s="59"/>
      <c r="C57" s="14" t="s">
        <v>89</v>
      </c>
      <c r="D57" s="19">
        <f t="shared" si="1"/>
        <v>2113.39</v>
      </c>
      <c r="E57" s="3">
        <f>SUM(E58:E59)</f>
        <v>2113.39</v>
      </c>
      <c r="F57" s="3">
        <v>0</v>
      </c>
      <c r="G57" s="3">
        <v>0</v>
      </c>
      <c r="H57" s="3">
        <v>0</v>
      </c>
      <c r="I57" s="3">
        <v>0</v>
      </c>
      <c r="J57" s="4">
        <v>0</v>
      </c>
    </row>
    <row r="58" spans="1:10" ht="18" customHeight="1">
      <c r="A58" s="64" t="s">
        <v>158</v>
      </c>
      <c r="B58" s="59"/>
      <c r="C58" s="32" t="s">
        <v>157</v>
      </c>
      <c r="D58" s="19">
        <f t="shared" si="1"/>
        <v>747.61</v>
      </c>
      <c r="E58" s="3">
        <v>747.61</v>
      </c>
      <c r="F58" s="3"/>
      <c r="G58" s="3"/>
      <c r="H58" s="3"/>
      <c r="I58" s="3"/>
      <c r="J58" s="4"/>
    </row>
    <row r="59" spans="1:10" ht="18" customHeight="1">
      <c r="A59" s="58" t="s">
        <v>37</v>
      </c>
      <c r="B59" s="59"/>
      <c r="C59" s="32" t="s">
        <v>159</v>
      </c>
      <c r="D59" s="19">
        <f t="shared" si="1"/>
        <v>1365.78</v>
      </c>
      <c r="E59" s="3">
        <v>1365.78</v>
      </c>
      <c r="F59" s="3">
        <v>0</v>
      </c>
      <c r="G59" s="3">
        <v>0</v>
      </c>
      <c r="H59" s="3">
        <v>0</v>
      </c>
      <c r="I59" s="3">
        <v>0</v>
      </c>
      <c r="J59" s="4">
        <v>0</v>
      </c>
    </row>
    <row r="60" spans="1:10" s="17" customFormat="1" ht="18" customHeight="1">
      <c r="A60" s="62" t="s">
        <v>117</v>
      </c>
      <c r="B60" s="63"/>
      <c r="C60" s="20" t="s">
        <v>90</v>
      </c>
      <c r="D60" s="15">
        <f t="shared" si="1"/>
        <v>2870.33</v>
      </c>
      <c r="E60" s="15">
        <f>SUM(E61,E63,E65,E73)</f>
        <v>2870.33</v>
      </c>
      <c r="F60" s="15">
        <v>0</v>
      </c>
      <c r="G60" s="15">
        <v>0</v>
      </c>
      <c r="H60" s="15">
        <v>0</v>
      </c>
      <c r="I60" s="15">
        <v>0</v>
      </c>
      <c r="J60" s="16">
        <v>0</v>
      </c>
    </row>
    <row r="61" spans="1:10" ht="18" customHeight="1">
      <c r="A61" s="58" t="s">
        <v>118</v>
      </c>
      <c r="B61" s="59"/>
      <c r="C61" s="14" t="s">
        <v>91</v>
      </c>
      <c r="D61" s="19">
        <f t="shared" si="1"/>
        <v>94.93</v>
      </c>
      <c r="E61" s="3">
        <f>SUM(E62)</f>
        <v>94.93</v>
      </c>
      <c r="F61" s="3">
        <f>SUM(F62)</f>
        <v>0</v>
      </c>
      <c r="G61" s="3">
        <f>SUM(G62)</f>
        <v>0</v>
      </c>
      <c r="H61" s="3">
        <f>SUM(H62)</f>
        <v>0</v>
      </c>
      <c r="I61" s="3">
        <f>SUM(I62)</f>
        <v>0</v>
      </c>
      <c r="J61" s="4">
        <f>SUM(J62)</f>
        <v>0</v>
      </c>
    </row>
    <row r="62" spans="1:10" ht="18" customHeight="1">
      <c r="A62" s="58" t="s">
        <v>38</v>
      </c>
      <c r="B62" s="59"/>
      <c r="C62" s="14" t="s">
        <v>55</v>
      </c>
      <c r="D62" s="19">
        <f t="shared" si="1"/>
        <v>94.93</v>
      </c>
      <c r="E62" s="3">
        <v>94.93</v>
      </c>
      <c r="F62" s="3">
        <v>0</v>
      </c>
      <c r="G62" s="3">
        <v>0</v>
      </c>
      <c r="H62" s="3">
        <v>0</v>
      </c>
      <c r="I62" s="3">
        <v>0</v>
      </c>
      <c r="J62" s="4">
        <v>0</v>
      </c>
    </row>
    <row r="63" spans="1:10" ht="18" customHeight="1">
      <c r="A63" s="64" t="s">
        <v>160</v>
      </c>
      <c r="B63" s="59"/>
      <c r="C63" s="32" t="s">
        <v>162</v>
      </c>
      <c r="D63" s="19">
        <f t="shared" si="1"/>
        <v>90</v>
      </c>
      <c r="E63" s="3">
        <f>SUM(E64)</f>
        <v>90</v>
      </c>
      <c r="F63" s="3">
        <f>SUM(F64)</f>
        <v>0</v>
      </c>
      <c r="G63" s="3">
        <f>SUM(G64)</f>
        <v>0</v>
      </c>
      <c r="H63" s="3">
        <f>SUM(H64)</f>
        <v>0</v>
      </c>
      <c r="I63" s="3">
        <f>SUM(I64)</f>
        <v>0</v>
      </c>
      <c r="J63" s="4">
        <f>SUM(J64)</f>
        <v>0</v>
      </c>
    </row>
    <row r="64" spans="1:10" ht="18" customHeight="1">
      <c r="A64" s="64" t="s">
        <v>161</v>
      </c>
      <c r="B64" s="59"/>
      <c r="C64" s="32" t="s">
        <v>163</v>
      </c>
      <c r="D64" s="19">
        <f t="shared" si="1"/>
        <v>90</v>
      </c>
      <c r="E64" s="3">
        <v>90</v>
      </c>
      <c r="F64" s="3"/>
      <c r="G64" s="3"/>
      <c r="H64" s="3"/>
      <c r="I64" s="3"/>
      <c r="J64" s="4"/>
    </row>
    <row r="65" spans="1:10" ht="18" customHeight="1">
      <c r="A65" s="58" t="s">
        <v>119</v>
      </c>
      <c r="B65" s="59"/>
      <c r="C65" s="14" t="s">
        <v>92</v>
      </c>
      <c r="D65" s="19">
        <f t="shared" si="1"/>
        <v>1448.1799999999998</v>
      </c>
      <c r="E65" s="3">
        <f>SUM(E66:E72)</f>
        <v>1448.1799999999998</v>
      </c>
      <c r="F65" s="3">
        <f>SUM(F66:F72)</f>
        <v>0</v>
      </c>
      <c r="G65" s="3">
        <f>SUM(G66:G72)</f>
        <v>0</v>
      </c>
      <c r="H65" s="3">
        <f>SUM(H66:H72)</f>
        <v>0</v>
      </c>
      <c r="I65" s="3">
        <f>SUM(I66:I72)</f>
        <v>0</v>
      </c>
      <c r="J65" s="4">
        <f>SUM(J66:J72)</f>
        <v>0</v>
      </c>
    </row>
    <row r="66" spans="1:10" ht="18" customHeight="1">
      <c r="A66" s="58" t="s">
        <v>39</v>
      </c>
      <c r="B66" s="59"/>
      <c r="C66" s="14" t="s">
        <v>49</v>
      </c>
      <c r="D66" s="19">
        <f t="shared" si="1"/>
        <v>63.42</v>
      </c>
      <c r="E66" s="3">
        <v>63.42</v>
      </c>
      <c r="F66" s="3">
        <v>0</v>
      </c>
      <c r="G66" s="3">
        <v>0</v>
      </c>
      <c r="H66" s="3">
        <v>0</v>
      </c>
      <c r="I66" s="3">
        <v>0</v>
      </c>
      <c r="J66" s="4">
        <v>0</v>
      </c>
    </row>
    <row r="67" spans="1:10" ht="18" customHeight="1">
      <c r="A67" s="58" t="s">
        <v>40</v>
      </c>
      <c r="B67" s="59"/>
      <c r="C67" s="14" t="s">
        <v>63</v>
      </c>
      <c r="D67" s="19">
        <f t="shared" si="1"/>
        <v>658.76</v>
      </c>
      <c r="E67" s="3">
        <v>658.76</v>
      </c>
      <c r="F67" s="3">
        <v>0</v>
      </c>
      <c r="G67" s="3">
        <v>0</v>
      </c>
      <c r="H67" s="3">
        <v>0</v>
      </c>
      <c r="I67" s="3">
        <v>0</v>
      </c>
      <c r="J67" s="4">
        <v>0</v>
      </c>
    </row>
    <row r="68" spans="1:10" ht="18" customHeight="1">
      <c r="A68" s="58" t="s">
        <v>41</v>
      </c>
      <c r="B68" s="59"/>
      <c r="C68" s="14" t="s">
        <v>64</v>
      </c>
      <c r="D68" s="19">
        <f t="shared" si="1"/>
        <v>156.4</v>
      </c>
      <c r="E68" s="3">
        <v>156.4</v>
      </c>
      <c r="F68" s="3">
        <v>0</v>
      </c>
      <c r="G68" s="3">
        <v>0</v>
      </c>
      <c r="H68" s="3">
        <v>0</v>
      </c>
      <c r="I68" s="3">
        <v>0</v>
      </c>
      <c r="J68" s="4">
        <v>0</v>
      </c>
    </row>
    <row r="69" spans="1:10" ht="18" customHeight="1">
      <c r="A69" s="58" t="s">
        <v>42</v>
      </c>
      <c r="B69" s="59"/>
      <c r="C69" s="14" t="s">
        <v>65</v>
      </c>
      <c r="D69" s="19">
        <f t="shared" si="1"/>
        <v>13.51</v>
      </c>
      <c r="E69" s="3">
        <v>13.51</v>
      </c>
      <c r="F69" s="3">
        <v>0</v>
      </c>
      <c r="G69" s="3">
        <v>0</v>
      </c>
      <c r="H69" s="3">
        <v>0</v>
      </c>
      <c r="I69" s="3">
        <v>0</v>
      </c>
      <c r="J69" s="4">
        <v>0</v>
      </c>
    </row>
    <row r="70" spans="1:10" ht="18" customHeight="1">
      <c r="A70" s="58" t="s">
        <v>43</v>
      </c>
      <c r="B70" s="59"/>
      <c r="C70" s="14" t="s">
        <v>66</v>
      </c>
      <c r="D70" s="19">
        <f t="shared" si="1"/>
        <v>0.05</v>
      </c>
      <c r="E70" s="3">
        <v>0.05</v>
      </c>
      <c r="F70" s="3">
        <v>0</v>
      </c>
      <c r="G70" s="3">
        <v>0</v>
      </c>
      <c r="H70" s="3">
        <v>0</v>
      </c>
      <c r="I70" s="3">
        <v>0</v>
      </c>
      <c r="J70" s="4">
        <v>0</v>
      </c>
    </row>
    <row r="71" spans="1:10" ht="18" customHeight="1">
      <c r="A71" s="64" t="s">
        <v>164</v>
      </c>
      <c r="B71" s="59"/>
      <c r="C71" s="32" t="s">
        <v>165</v>
      </c>
      <c r="D71" s="19">
        <f t="shared" si="1"/>
        <v>58.67</v>
      </c>
      <c r="E71" s="3">
        <v>58.67</v>
      </c>
      <c r="F71" s="3">
        <v>0</v>
      </c>
      <c r="G71" s="3">
        <v>0</v>
      </c>
      <c r="H71" s="3">
        <v>0</v>
      </c>
      <c r="I71" s="3">
        <v>0</v>
      </c>
      <c r="J71" s="4">
        <v>0</v>
      </c>
    </row>
    <row r="72" spans="1:10" ht="18" customHeight="1">
      <c r="A72" s="58" t="s">
        <v>44</v>
      </c>
      <c r="B72" s="59"/>
      <c r="C72" s="14" t="s">
        <v>67</v>
      </c>
      <c r="D72" s="19">
        <f t="shared" si="1"/>
        <v>497.37</v>
      </c>
      <c r="E72" s="3">
        <v>497.37</v>
      </c>
      <c r="F72" s="3">
        <v>0</v>
      </c>
      <c r="G72" s="3">
        <v>0</v>
      </c>
      <c r="H72" s="3">
        <v>0</v>
      </c>
      <c r="I72" s="3">
        <v>0</v>
      </c>
      <c r="J72" s="4">
        <v>0</v>
      </c>
    </row>
    <row r="73" spans="1:10" ht="18" customHeight="1">
      <c r="A73" s="64" t="s">
        <v>166</v>
      </c>
      <c r="B73" s="59"/>
      <c r="C73" s="32" t="s">
        <v>168</v>
      </c>
      <c r="D73" s="19">
        <f t="shared" si="1"/>
        <v>1237.22</v>
      </c>
      <c r="E73" s="3">
        <f>SUM(E74)</f>
        <v>1237.22</v>
      </c>
      <c r="F73" s="3">
        <f>SUM(F74)</f>
        <v>0</v>
      </c>
      <c r="G73" s="3">
        <f>SUM(G74)</f>
        <v>0</v>
      </c>
      <c r="H73" s="3">
        <f>SUM(H74)</f>
        <v>0</v>
      </c>
      <c r="I73" s="3">
        <f>SUM(I74)</f>
        <v>0</v>
      </c>
      <c r="J73" s="4">
        <f>SUM(J74)</f>
        <v>0</v>
      </c>
    </row>
    <row r="74" spans="1:10" ht="18" customHeight="1">
      <c r="A74" s="64" t="s">
        <v>167</v>
      </c>
      <c r="B74" s="59"/>
      <c r="C74" s="32" t="s">
        <v>169</v>
      </c>
      <c r="D74" s="19">
        <f t="shared" si="1"/>
        <v>1237.22</v>
      </c>
      <c r="E74" s="3">
        <v>1237.22</v>
      </c>
      <c r="F74" s="3"/>
      <c r="G74" s="3"/>
      <c r="H74" s="3"/>
      <c r="I74" s="3"/>
      <c r="J74" s="4"/>
    </row>
    <row r="75" spans="1:10" s="17" customFormat="1" ht="18" customHeight="1">
      <c r="A75" s="65" t="s">
        <v>170</v>
      </c>
      <c r="B75" s="63"/>
      <c r="C75" s="31" t="s">
        <v>176</v>
      </c>
      <c r="D75" s="15">
        <f t="shared" si="1"/>
        <v>888.25</v>
      </c>
      <c r="E75" s="15">
        <f>SUM(E76,E79)</f>
        <v>888.25</v>
      </c>
      <c r="F75" s="15">
        <f>SUM(F76,F79)</f>
        <v>0</v>
      </c>
      <c r="G75" s="15">
        <f>SUM(G76,G79)</f>
        <v>0</v>
      </c>
      <c r="H75" s="15">
        <f>SUM(H76,H79)</f>
        <v>0</v>
      </c>
      <c r="I75" s="15">
        <f>SUM(I76,I79)</f>
        <v>0</v>
      </c>
      <c r="J75" s="16">
        <f>SUM(J76,J79)</f>
        <v>0</v>
      </c>
    </row>
    <row r="76" spans="1:10" ht="18" customHeight="1">
      <c r="A76" s="64" t="s">
        <v>171</v>
      </c>
      <c r="B76" s="59"/>
      <c r="C76" s="32" t="s">
        <v>177</v>
      </c>
      <c r="D76" s="19">
        <f t="shared" si="1"/>
        <v>724.9300000000001</v>
      </c>
      <c r="E76" s="3">
        <f>SUM(E77:E78)</f>
        <v>724.9300000000001</v>
      </c>
      <c r="F76" s="3">
        <f>SUM(F77:F78)</f>
        <v>0</v>
      </c>
      <c r="G76" s="3">
        <f>SUM(G77:G78)</f>
        <v>0</v>
      </c>
      <c r="H76" s="3">
        <f>SUM(H77:H78)</f>
        <v>0</v>
      </c>
      <c r="I76" s="3">
        <f>SUM(I77:I78)</f>
        <v>0</v>
      </c>
      <c r="J76" s="4">
        <f>SUM(J77:J78)</f>
        <v>0</v>
      </c>
    </row>
    <row r="77" spans="1:10" ht="18" customHeight="1">
      <c r="A77" s="64" t="s">
        <v>172</v>
      </c>
      <c r="B77" s="59"/>
      <c r="C77" s="32" t="s">
        <v>178</v>
      </c>
      <c r="D77" s="19">
        <f t="shared" si="1"/>
        <v>500</v>
      </c>
      <c r="E77" s="3">
        <v>500</v>
      </c>
      <c r="F77" s="3">
        <v>0</v>
      </c>
      <c r="G77" s="3">
        <v>0</v>
      </c>
      <c r="H77" s="3">
        <v>0</v>
      </c>
      <c r="I77" s="3">
        <v>0</v>
      </c>
      <c r="J77" s="4"/>
    </row>
    <row r="78" spans="1:10" ht="18" customHeight="1">
      <c r="A78" s="64" t="s">
        <v>173</v>
      </c>
      <c r="B78" s="59"/>
      <c r="C78" s="32" t="s">
        <v>179</v>
      </c>
      <c r="D78" s="19">
        <f t="shared" si="1"/>
        <v>224.93</v>
      </c>
      <c r="E78" s="3">
        <v>224.93</v>
      </c>
      <c r="F78" s="3"/>
      <c r="G78" s="3"/>
      <c r="H78" s="3"/>
      <c r="I78" s="3"/>
      <c r="J78" s="4"/>
    </row>
    <row r="79" spans="1:10" ht="18" customHeight="1">
      <c r="A79" s="64" t="s">
        <v>174</v>
      </c>
      <c r="B79" s="59"/>
      <c r="C79" s="32" t="s">
        <v>180</v>
      </c>
      <c r="D79" s="19">
        <f t="shared" si="1"/>
        <v>163.32</v>
      </c>
      <c r="E79" s="3">
        <f>SUM(E80)</f>
        <v>163.32</v>
      </c>
      <c r="F79" s="3">
        <f>SUM(F80)</f>
        <v>0</v>
      </c>
      <c r="G79" s="3">
        <f>SUM(G80)</f>
        <v>0</v>
      </c>
      <c r="H79" s="3">
        <f>SUM(H80)</f>
        <v>0</v>
      </c>
      <c r="I79" s="3">
        <f>SUM(I80)</f>
        <v>0</v>
      </c>
      <c r="J79" s="4">
        <f>SUM(J80)</f>
        <v>0</v>
      </c>
    </row>
    <row r="80" spans="1:10" ht="18" customHeight="1">
      <c r="A80" s="64" t="s">
        <v>175</v>
      </c>
      <c r="B80" s="59"/>
      <c r="C80" s="32" t="s">
        <v>181</v>
      </c>
      <c r="D80" s="19">
        <f t="shared" si="1"/>
        <v>163.32</v>
      </c>
      <c r="E80" s="3">
        <v>163.32</v>
      </c>
      <c r="F80" s="3"/>
      <c r="G80" s="3"/>
      <c r="H80" s="3"/>
      <c r="I80" s="3"/>
      <c r="J80" s="4"/>
    </row>
    <row r="81" spans="1:10" s="17" customFormat="1" ht="18" customHeight="1">
      <c r="A81" s="62" t="s">
        <v>120</v>
      </c>
      <c r="B81" s="63"/>
      <c r="C81" s="20" t="s">
        <v>93</v>
      </c>
      <c r="D81" s="15">
        <f t="shared" si="1"/>
        <v>12.4</v>
      </c>
      <c r="E81" s="15">
        <f>SUM(E82)</f>
        <v>12.4</v>
      </c>
      <c r="F81" s="15">
        <f>SUM(F82)</f>
        <v>0</v>
      </c>
      <c r="G81" s="15">
        <f>SUM(G82)</f>
        <v>0</v>
      </c>
      <c r="H81" s="15">
        <f>SUM(H82)</f>
        <v>0</v>
      </c>
      <c r="I81" s="15">
        <f>SUM(I82)</f>
        <v>0</v>
      </c>
      <c r="J81" s="16">
        <f>SUM(J82)</f>
        <v>0</v>
      </c>
    </row>
    <row r="82" spans="1:10" ht="18" customHeight="1">
      <c r="A82" s="58" t="s">
        <v>121</v>
      </c>
      <c r="B82" s="59"/>
      <c r="C82" s="14" t="s">
        <v>94</v>
      </c>
      <c r="D82" s="19">
        <f t="shared" si="1"/>
        <v>12.4</v>
      </c>
      <c r="E82" s="3">
        <v>12.4</v>
      </c>
      <c r="F82" s="3">
        <v>0</v>
      </c>
      <c r="G82" s="3">
        <v>0</v>
      </c>
      <c r="H82" s="3">
        <v>0</v>
      </c>
      <c r="I82" s="3">
        <v>0</v>
      </c>
      <c r="J82" s="4">
        <v>0</v>
      </c>
    </row>
    <row r="83" spans="1:10" ht="18" customHeight="1">
      <c r="A83" s="58" t="s">
        <v>45</v>
      </c>
      <c r="B83" s="59"/>
      <c r="C83" s="14" t="s">
        <v>49</v>
      </c>
      <c r="D83" s="19">
        <f t="shared" si="1"/>
        <v>12.4</v>
      </c>
      <c r="E83" s="3">
        <v>12.4</v>
      </c>
      <c r="F83" s="3">
        <v>0</v>
      </c>
      <c r="G83" s="3">
        <v>0</v>
      </c>
      <c r="H83" s="3">
        <v>0</v>
      </c>
      <c r="I83" s="3">
        <v>0</v>
      </c>
      <c r="J83" s="4">
        <v>0</v>
      </c>
    </row>
    <row r="84" spans="1:10" s="17" customFormat="1" ht="18" customHeight="1">
      <c r="A84" s="62" t="s">
        <v>122</v>
      </c>
      <c r="B84" s="63"/>
      <c r="C84" s="20" t="s">
        <v>95</v>
      </c>
      <c r="D84" s="15">
        <f t="shared" si="1"/>
        <v>66.91</v>
      </c>
      <c r="E84" s="15">
        <f>SUM(E85)</f>
        <v>66.91</v>
      </c>
      <c r="F84" s="15">
        <f>SUM(F85)</f>
        <v>0</v>
      </c>
      <c r="G84" s="15">
        <f>SUM(G85)</f>
        <v>0</v>
      </c>
      <c r="H84" s="15">
        <f>SUM(H85)</f>
        <v>0</v>
      </c>
      <c r="I84" s="15">
        <f>SUM(I85)</f>
        <v>0</v>
      </c>
      <c r="J84" s="16">
        <f>SUM(J85)</f>
        <v>0</v>
      </c>
    </row>
    <row r="85" spans="1:10" ht="18" customHeight="1">
      <c r="A85" s="58" t="s">
        <v>123</v>
      </c>
      <c r="B85" s="59"/>
      <c r="C85" s="14" t="s">
        <v>96</v>
      </c>
      <c r="D85" s="19">
        <f t="shared" si="1"/>
        <v>66.91</v>
      </c>
      <c r="E85" s="3">
        <f>SUM(E86,E87)</f>
        <v>66.91</v>
      </c>
      <c r="F85" s="3">
        <f>SUM(F86,F87)</f>
        <v>0</v>
      </c>
      <c r="G85" s="3">
        <f>SUM(G86,G87)</f>
        <v>0</v>
      </c>
      <c r="H85" s="3">
        <f>SUM(H86,H87)</f>
        <v>0</v>
      </c>
      <c r="I85" s="3">
        <f>SUM(I86,I87)</f>
        <v>0</v>
      </c>
      <c r="J85" s="4">
        <f>SUM(J86,J87)</f>
        <v>0</v>
      </c>
    </row>
    <row r="86" spans="1:10" ht="18" customHeight="1">
      <c r="A86" s="58" t="s">
        <v>46</v>
      </c>
      <c r="B86" s="59"/>
      <c r="C86" s="14" t="s">
        <v>68</v>
      </c>
      <c r="D86" s="19">
        <f t="shared" si="1"/>
        <v>61.84</v>
      </c>
      <c r="E86" s="3">
        <v>61.84</v>
      </c>
      <c r="F86" s="3">
        <v>0</v>
      </c>
      <c r="G86" s="3">
        <v>0</v>
      </c>
      <c r="H86" s="3">
        <v>0</v>
      </c>
      <c r="I86" s="3">
        <v>0</v>
      </c>
      <c r="J86" s="4">
        <v>0</v>
      </c>
    </row>
    <row r="87" spans="1:10" ht="18" customHeight="1">
      <c r="A87" s="58" t="s">
        <v>47</v>
      </c>
      <c r="B87" s="59"/>
      <c r="C87" s="14" t="s">
        <v>69</v>
      </c>
      <c r="D87" s="19">
        <f t="shared" si="1"/>
        <v>5.07</v>
      </c>
      <c r="E87" s="3">
        <v>5.07</v>
      </c>
      <c r="F87" s="3">
        <v>0</v>
      </c>
      <c r="G87" s="3">
        <v>0</v>
      </c>
      <c r="H87" s="3">
        <v>0</v>
      </c>
      <c r="I87" s="3">
        <v>0</v>
      </c>
      <c r="J87" s="4">
        <v>0</v>
      </c>
    </row>
    <row r="88" spans="1:10" s="17" customFormat="1" ht="18" customHeight="1">
      <c r="A88" s="62" t="s">
        <v>124</v>
      </c>
      <c r="B88" s="63"/>
      <c r="C88" s="20" t="s">
        <v>97</v>
      </c>
      <c r="D88" s="15">
        <f>E88+F88+G88+H88+I88+J88</f>
        <v>1339.07</v>
      </c>
      <c r="E88" s="15">
        <f>SUM(E89)</f>
        <v>1247.86</v>
      </c>
      <c r="F88" s="15">
        <f>SUM(F89)</f>
        <v>0</v>
      </c>
      <c r="G88" s="15">
        <f>SUM(G89)</f>
        <v>0</v>
      </c>
      <c r="H88" s="15">
        <f>SUM(H89)</f>
        <v>0</v>
      </c>
      <c r="I88" s="15">
        <f>SUM(I89)</f>
        <v>0</v>
      </c>
      <c r="J88" s="16">
        <f>SUM(J89)</f>
        <v>91.21</v>
      </c>
    </row>
    <row r="89" spans="1:10" ht="18" customHeight="1">
      <c r="A89" s="58" t="s">
        <v>125</v>
      </c>
      <c r="B89" s="59"/>
      <c r="C89" s="14" t="s">
        <v>97</v>
      </c>
      <c r="D89" s="19">
        <f>E89+F89+G89+H89+I89+J89</f>
        <v>1339.07</v>
      </c>
      <c r="E89" s="3">
        <v>1247.86</v>
      </c>
      <c r="F89" s="3"/>
      <c r="G89" s="3"/>
      <c r="H89" s="3"/>
      <c r="I89" s="3"/>
      <c r="J89" s="4">
        <v>91.21</v>
      </c>
    </row>
    <row r="90" spans="1:10" ht="18" customHeight="1" thickBot="1">
      <c r="A90" s="60" t="s">
        <v>48</v>
      </c>
      <c r="B90" s="61"/>
      <c r="C90" s="28" t="s">
        <v>70</v>
      </c>
      <c r="D90" s="29">
        <f>E90+F90+G90+H90+I90+J90</f>
        <v>1339.07</v>
      </c>
      <c r="E90" s="5">
        <v>1247.86</v>
      </c>
      <c r="F90" s="5"/>
      <c r="G90" s="5"/>
      <c r="H90" s="5"/>
      <c r="I90" s="5"/>
      <c r="J90" s="30">
        <v>91.21</v>
      </c>
    </row>
    <row r="91" spans="1:10" ht="30.75" customHeight="1">
      <c r="A91" s="48" t="s">
        <v>21</v>
      </c>
      <c r="B91" s="49"/>
      <c r="C91" s="49"/>
      <c r="D91" s="49"/>
      <c r="E91" s="49"/>
      <c r="F91" s="49"/>
      <c r="G91" s="49"/>
      <c r="H91" s="49"/>
      <c r="I91" s="49"/>
      <c r="J91" s="49"/>
    </row>
    <row r="92" ht="18" customHeight="1">
      <c r="A92" s="12"/>
    </row>
    <row r="93" ht="18" customHeight="1">
      <c r="A93" s="12"/>
    </row>
  </sheetData>
  <sheetProtection/>
  <mergeCells count="96">
    <mergeCell ref="A73:B73"/>
    <mergeCell ref="A74:B74"/>
    <mergeCell ref="A78:B78"/>
    <mergeCell ref="A76:B76"/>
    <mergeCell ref="A65:B65"/>
    <mergeCell ref="A66:B66"/>
    <mergeCell ref="A67:B67"/>
    <mergeCell ref="A68:B68"/>
    <mergeCell ref="A69:B69"/>
    <mergeCell ref="A70:B70"/>
    <mergeCell ref="A71:B71"/>
    <mergeCell ref="A72:B72"/>
    <mergeCell ref="A75:B75"/>
    <mergeCell ref="A24:B24"/>
    <mergeCell ref="A25:B25"/>
    <mergeCell ref="A26:B26"/>
    <mergeCell ref="A63:B63"/>
    <mergeCell ref="A64:B64"/>
    <mergeCell ref="A31:B31"/>
    <mergeCell ref="A32:B32"/>
    <mergeCell ref="A27:B27"/>
    <mergeCell ref="A28:B28"/>
    <mergeCell ref="A30:B30"/>
    <mergeCell ref="A62:B62"/>
    <mergeCell ref="A53:B53"/>
    <mergeCell ref="A54:B54"/>
    <mergeCell ref="A55:B55"/>
    <mergeCell ref="A52:B52"/>
    <mergeCell ref="A56:B56"/>
    <mergeCell ref="A85:B85"/>
    <mergeCell ref="A86:B86"/>
    <mergeCell ref="A88:B88"/>
    <mergeCell ref="A77:B77"/>
    <mergeCell ref="A81:B81"/>
    <mergeCell ref="A82:B82"/>
    <mergeCell ref="A83:B83"/>
    <mergeCell ref="A84:B84"/>
    <mergeCell ref="A79:B79"/>
    <mergeCell ref="A80:B80"/>
    <mergeCell ref="A57:B57"/>
    <mergeCell ref="A59:B59"/>
    <mergeCell ref="A60:B60"/>
    <mergeCell ref="A61:B61"/>
    <mergeCell ref="A58:B58"/>
    <mergeCell ref="A37:B37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5:B35"/>
    <mergeCell ref="A36:B36"/>
    <mergeCell ref="A11:B11"/>
    <mergeCell ref="A14:B14"/>
    <mergeCell ref="A15:B15"/>
    <mergeCell ref="A16:B16"/>
    <mergeCell ref="A12:B12"/>
    <mergeCell ref="A13:B13"/>
    <mergeCell ref="A17:B17"/>
    <mergeCell ref="A18:B18"/>
    <mergeCell ref="A19:B19"/>
    <mergeCell ref="A20:B20"/>
    <mergeCell ref="A21:B21"/>
    <mergeCell ref="A22:B22"/>
    <mergeCell ref="A23:B23"/>
    <mergeCell ref="A29:B29"/>
    <mergeCell ref="A91:J91"/>
    <mergeCell ref="C5:C6"/>
    <mergeCell ref="D4:D6"/>
    <mergeCell ref="E4:E6"/>
    <mergeCell ref="F4:F6"/>
    <mergeCell ref="G4:G6"/>
    <mergeCell ref="A5:B6"/>
    <mergeCell ref="A89:B89"/>
    <mergeCell ref="A90:B90"/>
    <mergeCell ref="A51:B51"/>
    <mergeCell ref="A38:B38"/>
    <mergeCell ref="A87:B87"/>
    <mergeCell ref="A9:B9"/>
    <mergeCell ref="A33:B33"/>
    <mergeCell ref="A34:B34"/>
    <mergeCell ref="A10:B10"/>
    <mergeCell ref="A1:J1"/>
    <mergeCell ref="A4:C4"/>
    <mergeCell ref="A7:C7"/>
    <mergeCell ref="A8:C8"/>
    <mergeCell ref="H4:H6"/>
    <mergeCell ref="I4:I6"/>
    <mergeCell ref="J4:J6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2017-10-24T02:00:25Z</cp:lastPrinted>
  <dcterms:created xsi:type="dcterms:W3CDTF">2011-12-26T04:36:18Z</dcterms:created>
  <dcterms:modified xsi:type="dcterms:W3CDTF">2018-04-16T00:48:42Z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