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一般公共预算专项公开" sheetId="3" r:id="rId1"/>
  </sheets>
  <definedNames>
    <definedName name="_xlnm._FilterDatabase" localSheetId="0" hidden="1">一般公共预算专项公开!$A$4:$Q$58</definedName>
    <definedName name="_xlnm.Print_Titles" localSheetId="0">一般公共预算专项公开!$1:$4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<sst xmlns="http://schemas.openxmlformats.org/spreadsheetml/2006/main" count="607" uniqueCount="113">
  <si>
    <t>江门市江海区人力资源和社会保障局专项资金信息公开表（2026年上半年执行）</t>
  </si>
  <si>
    <t>填报单位：江门市江海人力资源和社会保障局</t>
  </si>
  <si>
    <t>单位：元</t>
  </si>
  <si>
    <t>项目名称</t>
  </si>
  <si>
    <t>性质</t>
  </si>
  <si>
    <t>来源类型</t>
  </si>
  <si>
    <t>功能分类科目</t>
  </si>
  <si>
    <t>经济分类科目</t>
  </si>
  <si>
    <t>用途</t>
  </si>
  <si>
    <t>指标金额</t>
  </si>
  <si>
    <t>调减金额</t>
  </si>
  <si>
    <t>支出情况</t>
  </si>
  <si>
    <t>指标余额</t>
  </si>
  <si>
    <t>支出率</t>
  </si>
  <si>
    <t>绩效考核情况（优、良、中、低、差，如没有绩效考核填无）</t>
  </si>
  <si>
    <t>年初任务清单执行情况描述</t>
  </si>
  <si>
    <t>代码</t>
  </si>
  <si>
    <t>名称</t>
  </si>
  <si>
    <t>预算绩效</t>
  </si>
  <si>
    <t>执行绩效</t>
  </si>
  <si>
    <t>事后绩效</t>
  </si>
  <si>
    <t>合　　　　　　计</t>
  </si>
  <si>
    <t>办公场所日常管护经费</t>
  </si>
  <si>
    <t>一般预算安排拨款</t>
  </si>
  <si>
    <t>一般预算（本级）</t>
  </si>
  <si>
    <t>2080102</t>
  </si>
  <si>
    <t>一般行政管理事务</t>
  </si>
  <si>
    <t>30201</t>
  </si>
  <si>
    <t>办公费</t>
  </si>
  <si>
    <t>无</t>
  </si>
  <si>
    <t>30213</t>
  </si>
  <si>
    <t>维修（护）费</t>
  </si>
  <si>
    <t>30206</t>
  </si>
  <si>
    <t>电费</t>
  </si>
  <si>
    <t>劳动仲裁业务工作经费</t>
  </si>
  <si>
    <t>2080112</t>
  </si>
  <si>
    <t>劳动人事争议调解仲裁</t>
  </si>
  <si>
    <t>30102</t>
  </si>
  <si>
    <t>津贴补贴</t>
  </si>
  <si>
    <t>30227</t>
  </si>
  <si>
    <t>委托业务费</t>
  </si>
  <si>
    <t>法律顾问服务及行政应诉复议业务工作经费</t>
  </si>
  <si>
    <t>2080199</t>
  </si>
  <si>
    <t>其他人力资源和社会保障管理事务支出</t>
  </si>
  <si>
    <t>退休人员社区管理服务工作经费</t>
  </si>
  <si>
    <t>2080599</t>
  </si>
  <si>
    <t>其他行政事业单位养老支出</t>
  </si>
  <si>
    <t>30299</t>
  </si>
  <si>
    <t>其他商品和服务支出</t>
  </si>
  <si>
    <t>春节、中秋节日慰问社区管理退休人员</t>
  </si>
  <si>
    <t>30305</t>
  </si>
  <si>
    <t>生活补助</t>
  </si>
  <si>
    <t>职业技能培训经费</t>
  </si>
  <si>
    <t>职称认定评审费用</t>
  </si>
  <si>
    <t>30226</t>
  </si>
  <si>
    <t>劳务费</t>
  </si>
  <si>
    <t>区直职级补贴</t>
  </si>
  <si>
    <t>30399</t>
  </si>
  <si>
    <t>其他对个人和家庭的补助</t>
  </si>
  <si>
    <t>人才招聘服务工作经费</t>
  </si>
  <si>
    <t>就业创业发展项目建设管理经费（单列）</t>
  </si>
  <si>
    <t>2080799</t>
  </si>
  <si>
    <t>其他就业补助支出</t>
  </si>
  <si>
    <t>30214</t>
  </si>
  <si>
    <t>租赁费</t>
  </si>
  <si>
    <t>30209</t>
  </si>
  <si>
    <t>物业管理费</t>
  </si>
  <si>
    <t>30205</t>
  </si>
  <si>
    <t>水费</t>
  </si>
  <si>
    <t>江海区人才发展专项资金</t>
  </si>
  <si>
    <t>31299</t>
  </si>
  <si>
    <t>其他对企业补助</t>
  </si>
  <si>
    <t>江海区就业创业发展专项资金</t>
  </si>
  <si>
    <t>30207</t>
  </si>
  <si>
    <t>邮电费</t>
  </si>
  <si>
    <t>粤港澳大湾区个人所得税优惠政策</t>
  </si>
  <si>
    <t>江财社〔2022〕240号关于下达2022年市级人才专项资金-引进和培养人才工作经费</t>
  </si>
  <si>
    <t>上级补助历年已下达指标结转</t>
  </si>
  <si>
    <t>2013299</t>
  </si>
  <si>
    <t>其他组织事务支出</t>
  </si>
  <si>
    <t>江财社〔2024〕5号，提前下达2024年市级就业创业专项资金（省级人力资源服务产业园运营补贴）</t>
  </si>
  <si>
    <t>江财社〔2024〕6号，提前下达2024年省级促进就业创业发展专项资金-江海区创业担保贷款贴息和奖补</t>
  </si>
  <si>
    <t>江财行〔2024〕76号，调整下达2024年市级人才专项资金（举荐人才项目）</t>
  </si>
  <si>
    <t>江财行〔2024〕77号，下达2024年市级人才专项资金-举荐人才项目</t>
  </si>
  <si>
    <t>江财行〔2024〕77号，下达2024年市级人才专项资金-企事业单位补贴项目</t>
  </si>
  <si>
    <t>江财行〔2024〕77号，下达2024年市级人才专项资金-技能人才项目</t>
  </si>
  <si>
    <t>江财行〔2024〕77号，下达2024年市级人才专项资金-个人补贴类</t>
  </si>
  <si>
    <t>江财综〔2024〕79号，下达2021、2022纳税年度粤港澳大湾区个人所得税优惠政策财政补贴市级资金</t>
  </si>
  <si>
    <t>2010699</t>
  </si>
  <si>
    <t>其他财政事务支出</t>
  </si>
  <si>
    <t>江财社〔2024〕187号，提前下达2025年高校毕业生“三支一扶”计划省财政补助资金</t>
  </si>
  <si>
    <t>上级补助上年已下达指标结转</t>
  </si>
  <si>
    <t>江财社〔2025〕4号，提前下达2025年省级促进就业创业发展专项资金-2025年江门市江海区创业担保贷款贴息和奖补</t>
  </si>
  <si>
    <t>江财行〔2025〕35号，下达2025年市级人才专项资金（第一批）-个人补贴项目</t>
  </si>
  <si>
    <t>江财行〔2025〕35号，下达2025年市级人才专项资金（第一批）-技能人才项目</t>
  </si>
  <si>
    <t>江财行〔2025〕35号，下达2025年市级人才专项资金（第一批）-创新创业项目</t>
  </si>
  <si>
    <t>江财行〔2025〕35号，下达2025年市级人才专项资金（第一批）-企事业单位补贴项目</t>
  </si>
  <si>
    <t>江财社〔2025〕98号，调整下达2025年中央和省级财政稳就业扩大社会保险补贴范围补助资金－省级稳就业扩大社会保险补贴范围补助资金</t>
  </si>
  <si>
    <t>2080704</t>
  </si>
  <si>
    <t>社会保险补贴</t>
  </si>
  <si>
    <t>江财社〔2025〕98号，调整下达2025年中央和省级财政稳就业扩大社会保险补贴范围补助资金－中央稳就业扩大社会保险补贴范围补助资金</t>
  </si>
  <si>
    <t>江财社〔2026〕12号，调整下达2026年省级促进就业创业发展专项资金-2026年省级就业创业政策性补贴和服务补助</t>
  </si>
  <si>
    <t>一般补助</t>
  </si>
  <si>
    <t>江财社〔2026〕12号，调整下达2026年省级促进就业创业发展专项资金-2026年江门市江海区创业担保贷款贴息和奖补</t>
  </si>
  <si>
    <t>江财社〔2025〕116号，提前下达2026年中央财政就业补助资金-2026年就业创业政策性补贴及专项服务补助</t>
  </si>
  <si>
    <t>江财社〔2025〕116号，提前下达2026年中央财政就业补助资金-2026年就业见习补贴</t>
  </si>
  <si>
    <t>2080711</t>
  </si>
  <si>
    <t>就业见习补贴</t>
  </si>
  <si>
    <t>江财金〔2026〕2号，调整下达2025年中央财政普惠金融发展专项资金（第二批，创业担保贷款贴息奖补方向）</t>
  </si>
  <si>
    <t>2130899</t>
  </si>
  <si>
    <t>其他普惠金融发展支出</t>
  </si>
  <si>
    <t>江财社〔2026〕17号，调整下达2026年高校毕业生“三支一扶”计划中央财政补助资金</t>
  </si>
  <si>
    <t>江财社〔2026〕18号，调整下达2026年高校毕业生“三支一扶”计划省级财政补助资金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</si>
</sst>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宋体"/>
      <charset val="1"/>
    </font>
    <font>
      <b/>
      <sz val="11"/>
      <name val="宋体"/>
      <charset val="1"/>
      <scheme val="minor"/>
    </font>
    <font>
      <b/>
      <sz val="20"/>
      <name val="SimSu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SimSun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"/>
      <scheme val="minor"/>
    </font>
    <font>
      <sz val="9"/>
      <name val="SimSun"/>
      <charset val="134"/>
    </font>
    <font>
      <sz val="10"/>
      <name val="SimSun"/>
      <charset val="134"/>
    </font>
    <font>
      <sz val="1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0" fontId="1" fillId="0" borderId="0" xfId="3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 shrinkToFit="1"/>
    </xf>
    <xf numFmtId="0" fontId="5" fillId="0" borderId="0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 shrinkToFit="1"/>
    </xf>
    <xf numFmtId="4" fontId="7" fillId="0" borderId="2" xfId="0" applyNumberFormat="1" applyFont="1" applyFill="1" applyBorder="1" applyAlignment="1">
      <alignment horizontal="right" vertical="center" shrinkToFit="1"/>
    </xf>
    <xf numFmtId="10" fontId="10" fillId="0" borderId="3" xfId="3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left" vertical="center" wrapText="1" shrinkToFit="1"/>
    </xf>
    <xf numFmtId="4" fontId="12" fillId="0" borderId="2" xfId="0" applyNumberFormat="1" applyFont="1" applyFill="1" applyBorder="1" applyAlignment="1">
      <alignment horizontal="center" vertical="center" shrinkToFit="1"/>
    </xf>
    <xf numFmtId="10" fontId="13" fillId="0" borderId="3" xfId="3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6"/>
  <sheetViews>
    <sheetView tabSelected="1" workbookViewId="0">
      <pane ySplit="5" topLeftCell="A6" activePane="bottomLeft" state="frozen"/>
      <selection/>
      <selection pane="bottomLeft" activeCell="G10" sqref="G10"/>
    </sheetView>
  </sheetViews>
  <sheetFormatPr defaultColWidth="9" defaultRowHeight="13.5"/>
  <cols>
    <col min="1" max="1" width="28.75" style="5" customWidth="1"/>
    <col min="2" max="2" width="16.5833333333333" style="5" customWidth="1"/>
    <col min="3" max="3" width="14.4333333333333" style="5" customWidth="1"/>
    <col min="4" max="4" width="6.625" style="1" customWidth="1"/>
    <col min="5" max="5" width="21.8166666666667" style="5" customWidth="1"/>
    <col min="6" max="6" width="7.375" style="1" customWidth="1"/>
    <col min="7" max="7" width="17.825" style="6" customWidth="1"/>
    <col min="8" max="8" width="28.7583333333333" style="7" customWidth="1"/>
    <col min="9" max="9" width="12.1583333333333" style="1" customWidth="1"/>
    <col min="10" max="10" width="10.6833333333333" style="1" customWidth="1"/>
    <col min="11" max="11" width="11.475" style="1" customWidth="1"/>
    <col min="12" max="12" width="12.0416666666667" style="1" customWidth="1"/>
    <col min="13" max="13" width="9" style="1"/>
    <col min="14" max="17" width="9" style="1" customWidth="1"/>
    <col min="18" max="18" width="12.625" style="1"/>
    <col min="19" max="19" width="9" style="1"/>
    <col min="20" max="20" width="11.5" style="1"/>
    <col min="21" max="22" width="12.625" style="1"/>
    <col min="23" max="16384" width="9" style="1"/>
  </cols>
  <sheetData>
    <row r="1" s="1" customFormat="1" ht="27" customHeight="1" spans="1:22">
      <c r="A1" s="8" t="s">
        <v>0</v>
      </c>
      <c r="B1" s="8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/>
      <c r="O1" s="8"/>
      <c r="P1" s="8"/>
      <c r="Q1" s="8"/>
      <c r="R1" s="1"/>
      <c r="S1" s="1"/>
      <c r="T1" s="1"/>
      <c r="U1" s="1"/>
      <c r="V1" s="10"/>
    </row>
    <row r="2" s="2" customFormat="1" ht="20" customHeight="1" spans="1:22">
      <c r="A2" s="11" t="s">
        <v>1</v>
      </c>
      <c r="B2" s="12"/>
      <c r="C2" s="12"/>
      <c r="D2" s="13"/>
      <c r="E2" s="12"/>
      <c r="F2" s="13"/>
      <c r="G2" s="12"/>
      <c r="H2" s="14"/>
      <c r="I2" s="15"/>
      <c r="J2" s="15"/>
      <c r="K2" s="15"/>
      <c r="L2" s="15"/>
      <c r="Q2" s="16" t="s">
        <v>2</v>
      </c>
    </row>
    <row r="3" s="1" customFormat="1" ht="20" customHeight="1" spans="1:22">
      <c r="A3" s="17" t="s">
        <v>3</v>
      </c>
      <c r="B3" s="17" t="s">
        <v>4</v>
      </c>
      <c r="C3" s="17" t="s">
        <v>5</v>
      </c>
      <c r="D3" s="18" t="s">
        <v>6</v>
      </c>
      <c r="E3" s="18"/>
      <c r="F3" s="18" t="s">
        <v>7</v>
      </c>
      <c r="G3" s="19"/>
      <c r="H3" s="17" t="s">
        <v>8</v>
      </c>
      <c r="I3" s="17" t="s">
        <v>9</v>
      </c>
      <c r="J3" s="18" t="s">
        <v>10</v>
      </c>
      <c r="K3" s="18" t="s">
        <v>11</v>
      </c>
      <c r="L3" s="18" t="s">
        <v>12</v>
      </c>
      <c r="M3" s="20" t="s">
        <v>13</v>
      </c>
      <c r="N3" s="21" t="s">
        <v>14</v>
      </c>
      <c r="O3" s="21"/>
      <c r="P3" s="21"/>
      <c r="Q3" s="21" t="s">
        <v>15</v>
      </c>
    </row>
    <row r="4" s="1" customFormat="1" ht="20" customHeight="1" spans="1:22">
      <c r="A4" s="22"/>
      <c r="B4" s="22"/>
      <c r="C4" s="22"/>
      <c r="D4" s="18" t="s">
        <v>16</v>
      </c>
      <c r="E4" s="18" t="s">
        <v>17</v>
      </c>
      <c r="F4" s="18" t="s">
        <v>16</v>
      </c>
      <c r="G4" s="19" t="s">
        <v>17</v>
      </c>
      <c r="H4" s="22"/>
      <c r="I4" s="22"/>
      <c r="J4" s="18"/>
      <c r="K4" s="18"/>
      <c r="L4" s="18"/>
      <c r="M4" s="20"/>
      <c r="N4" s="21" t="s">
        <v>18</v>
      </c>
      <c r="O4" s="21" t="s">
        <v>19</v>
      </c>
      <c r="P4" s="21" t="s">
        <v>20</v>
      </c>
      <c r="Q4" s="21"/>
    </row>
    <row r="5" s="3" customFormat="1" ht="20" customHeight="1" spans="1:22">
      <c r="A5" s="19" t="s">
        <v>21</v>
      </c>
      <c r="B5" s="19"/>
      <c r="C5" s="19"/>
      <c r="D5" s="23"/>
      <c r="E5" s="19"/>
      <c r="F5" s="23"/>
      <c r="G5" s="19"/>
      <c r="H5" s="24"/>
      <c r="I5" s="25">
        <f>SUM(I6:I58)</f>
        <v>45602586.15</v>
      </c>
      <c r="J5" s="25">
        <f>SUM(J6:J58)</f>
        <v>-214730</v>
      </c>
      <c r="K5" s="25">
        <f>SUM(K6:K58)</f>
        <v>4615247.49</v>
      </c>
      <c r="L5" s="25">
        <f>SUM(L6:L58)</f>
        <v>40772608.66</v>
      </c>
      <c r="M5" s="26">
        <f t="shared" ref="M5:M18" si="0">K5/(I5+J5)</f>
        <v>0.1016846328839</v>
      </c>
      <c r="N5" s="27"/>
      <c r="O5" s="27"/>
      <c r="P5" s="27"/>
      <c r="Q5" s="27"/>
    </row>
    <row r="6" s="4" customFormat="1" spans="1:22">
      <c r="A6" s="28" t="s">
        <v>22</v>
      </c>
      <c r="B6" s="29" t="s">
        <v>23</v>
      </c>
      <c r="C6" s="29" t="s">
        <v>24</v>
      </c>
      <c r="D6" s="30" t="s">
        <v>25</v>
      </c>
      <c r="E6" s="29" t="s">
        <v>26</v>
      </c>
      <c r="F6" s="30" t="s">
        <v>27</v>
      </c>
      <c r="G6" s="29" t="s">
        <v>28</v>
      </c>
      <c r="H6" s="31" t="s">
        <v>22</v>
      </c>
      <c r="I6" s="32">
        <v>55000</v>
      </c>
      <c r="J6" s="32"/>
      <c r="K6" s="32"/>
      <c r="L6" s="32">
        <f t="shared" ref="L6:L18" si="1">I6+J6-K6</f>
        <v>55000</v>
      </c>
      <c r="M6" s="33">
        <f t="shared" si="0"/>
        <v>0</v>
      </c>
      <c r="N6" s="34" t="s">
        <v>29</v>
      </c>
      <c r="O6" s="34" t="s">
        <v>29</v>
      </c>
      <c r="P6" s="34" t="s">
        <v>29</v>
      </c>
      <c r="Q6" s="34"/>
    </row>
    <row r="7" s="4" customFormat="1" spans="1:22">
      <c r="A7" s="28" t="s">
        <v>22</v>
      </c>
      <c r="B7" s="29" t="s">
        <v>23</v>
      </c>
      <c r="C7" s="29" t="s">
        <v>24</v>
      </c>
      <c r="D7" s="30" t="s">
        <v>25</v>
      </c>
      <c r="E7" s="29" t="s">
        <v>26</v>
      </c>
      <c r="F7" s="30" t="s">
        <v>30</v>
      </c>
      <c r="G7" s="29" t="s">
        <v>31</v>
      </c>
      <c r="H7" s="31" t="s">
        <v>22</v>
      </c>
      <c r="I7" s="32">
        <v>10000</v>
      </c>
      <c r="J7" s="32"/>
      <c r="K7" s="32"/>
      <c r="L7" s="32">
        <f t="shared" si="1"/>
        <v>10000</v>
      </c>
      <c r="M7" s="33">
        <f t="shared" si="0"/>
        <v>0</v>
      </c>
      <c r="N7" s="34" t="s">
        <v>29</v>
      </c>
      <c r="O7" s="34" t="s">
        <v>29</v>
      </c>
      <c r="P7" s="34" t="s">
        <v>29</v>
      </c>
      <c r="Q7" s="34"/>
    </row>
    <row r="8" s="4" customFormat="1" spans="1:22">
      <c r="A8" s="28" t="s">
        <v>22</v>
      </c>
      <c r="B8" s="29" t="s">
        <v>23</v>
      </c>
      <c r="C8" s="29" t="s">
        <v>24</v>
      </c>
      <c r="D8" s="30" t="s">
        <v>25</v>
      </c>
      <c r="E8" s="29" t="s">
        <v>26</v>
      </c>
      <c r="F8" s="30" t="s">
        <v>32</v>
      </c>
      <c r="G8" s="29" t="s">
        <v>33</v>
      </c>
      <c r="H8" s="31" t="s">
        <v>22</v>
      </c>
      <c r="I8" s="32">
        <v>20000</v>
      </c>
      <c r="J8" s="32"/>
      <c r="K8" s="32"/>
      <c r="L8" s="32">
        <f t="shared" si="1"/>
        <v>20000</v>
      </c>
      <c r="M8" s="33">
        <f t="shared" si="0"/>
        <v>0</v>
      </c>
      <c r="N8" s="34" t="s">
        <v>29</v>
      </c>
      <c r="O8" s="34" t="s">
        <v>29</v>
      </c>
      <c r="P8" s="34" t="s">
        <v>29</v>
      </c>
      <c r="Q8" s="34"/>
    </row>
    <row r="9" s="4" customFormat="1" spans="1:22">
      <c r="A9" s="28" t="s">
        <v>34</v>
      </c>
      <c r="B9" s="29" t="s">
        <v>23</v>
      </c>
      <c r="C9" s="29" t="s">
        <v>24</v>
      </c>
      <c r="D9" s="30" t="s">
        <v>35</v>
      </c>
      <c r="E9" s="29" t="s">
        <v>36</v>
      </c>
      <c r="F9" s="30" t="s">
        <v>37</v>
      </c>
      <c r="G9" s="29" t="s">
        <v>38</v>
      </c>
      <c r="H9" s="31" t="s">
        <v>34</v>
      </c>
      <c r="I9" s="32">
        <v>192000</v>
      </c>
      <c r="J9" s="32"/>
      <c r="K9" s="32">
        <v>92300</v>
      </c>
      <c r="L9" s="32">
        <f t="shared" si="1"/>
        <v>99700</v>
      </c>
      <c r="M9" s="33">
        <f t="shared" si="0"/>
        <v>0.480729166666667</v>
      </c>
      <c r="N9" s="34" t="s">
        <v>29</v>
      </c>
      <c r="O9" s="34" t="s">
        <v>29</v>
      </c>
      <c r="P9" s="34" t="s">
        <v>29</v>
      </c>
      <c r="Q9" s="34"/>
    </row>
    <row r="10" s="4" customFormat="1" spans="1:22">
      <c r="A10" s="28" t="s">
        <v>34</v>
      </c>
      <c r="B10" s="29" t="s">
        <v>23</v>
      </c>
      <c r="C10" s="29" t="s">
        <v>24</v>
      </c>
      <c r="D10" s="30" t="s">
        <v>35</v>
      </c>
      <c r="E10" s="29" t="s">
        <v>36</v>
      </c>
      <c r="F10" s="30" t="s">
        <v>39</v>
      </c>
      <c r="G10" s="29" t="s">
        <v>40</v>
      </c>
      <c r="H10" s="31" t="s">
        <v>34</v>
      </c>
      <c r="I10" s="32">
        <v>61500</v>
      </c>
      <c r="J10" s="32"/>
      <c r="K10" s="32"/>
      <c r="L10" s="32">
        <f t="shared" si="1"/>
        <v>61500</v>
      </c>
      <c r="M10" s="33">
        <f t="shared" si="0"/>
        <v>0</v>
      </c>
      <c r="N10" s="34" t="s">
        <v>29</v>
      </c>
      <c r="O10" s="34" t="s">
        <v>29</v>
      </c>
      <c r="P10" s="34" t="s">
        <v>29</v>
      </c>
      <c r="Q10" s="34"/>
    </row>
    <row r="11" s="4" customFormat="1" ht="24" spans="1:22">
      <c r="A11" s="28" t="s">
        <v>41</v>
      </c>
      <c r="B11" s="29" t="s">
        <v>23</v>
      </c>
      <c r="C11" s="29" t="s">
        <v>24</v>
      </c>
      <c r="D11" s="30" t="s">
        <v>42</v>
      </c>
      <c r="E11" s="29" t="s">
        <v>43</v>
      </c>
      <c r="F11" s="30" t="s">
        <v>39</v>
      </c>
      <c r="G11" s="29" t="s">
        <v>40</v>
      </c>
      <c r="H11" s="31" t="s">
        <v>41</v>
      </c>
      <c r="I11" s="32">
        <v>120000</v>
      </c>
      <c r="J11" s="32"/>
      <c r="K11" s="32"/>
      <c r="L11" s="32">
        <f t="shared" si="1"/>
        <v>120000</v>
      </c>
      <c r="M11" s="33">
        <f t="shared" si="0"/>
        <v>0</v>
      </c>
      <c r="N11" s="34" t="s">
        <v>29</v>
      </c>
      <c r="O11" s="34" t="s">
        <v>29</v>
      </c>
      <c r="P11" s="34" t="s">
        <v>29</v>
      </c>
      <c r="Q11" s="34"/>
    </row>
    <row r="12" s="4" customFormat="1" spans="1:22">
      <c r="A12" s="28" t="s">
        <v>44</v>
      </c>
      <c r="B12" s="29" t="s">
        <v>23</v>
      </c>
      <c r="C12" s="29" t="s">
        <v>24</v>
      </c>
      <c r="D12" s="30" t="s">
        <v>45</v>
      </c>
      <c r="E12" s="29" t="s">
        <v>46</v>
      </c>
      <c r="F12" s="30" t="s">
        <v>47</v>
      </c>
      <c r="G12" s="29" t="s">
        <v>48</v>
      </c>
      <c r="H12" s="31" t="s">
        <v>44</v>
      </c>
      <c r="I12" s="32">
        <v>4000</v>
      </c>
      <c r="J12" s="32"/>
      <c r="K12" s="32"/>
      <c r="L12" s="32">
        <f t="shared" si="1"/>
        <v>4000</v>
      </c>
      <c r="M12" s="33">
        <f t="shared" si="0"/>
        <v>0</v>
      </c>
      <c r="N12" s="34" t="s">
        <v>29</v>
      </c>
      <c r="O12" s="34" t="s">
        <v>29</v>
      </c>
      <c r="P12" s="34" t="s">
        <v>29</v>
      </c>
      <c r="Q12" s="35"/>
    </row>
    <row r="13" s="4" customFormat="1" spans="1:22">
      <c r="A13" s="28" t="s">
        <v>49</v>
      </c>
      <c r="B13" s="29" t="s">
        <v>23</v>
      </c>
      <c r="C13" s="29" t="s">
        <v>24</v>
      </c>
      <c r="D13" s="30" t="s">
        <v>45</v>
      </c>
      <c r="E13" s="29" t="s">
        <v>46</v>
      </c>
      <c r="F13" s="30" t="s">
        <v>50</v>
      </c>
      <c r="G13" s="29" t="s">
        <v>51</v>
      </c>
      <c r="H13" s="31" t="s">
        <v>49</v>
      </c>
      <c r="I13" s="32">
        <v>2000</v>
      </c>
      <c r="J13" s="32"/>
      <c r="K13" s="32">
        <v>2000</v>
      </c>
      <c r="L13" s="32">
        <f t="shared" si="1"/>
        <v>0</v>
      </c>
      <c r="M13" s="33">
        <f t="shared" si="0"/>
        <v>1</v>
      </c>
      <c r="N13" s="34" t="s">
        <v>29</v>
      </c>
      <c r="O13" s="34" t="s">
        <v>29</v>
      </c>
      <c r="P13" s="34" t="s">
        <v>29</v>
      </c>
      <c r="Q13" s="35"/>
    </row>
    <row r="14" s="4" customFormat="1" spans="1:22">
      <c r="A14" s="28" t="s">
        <v>49</v>
      </c>
      <c r="B14" s="29" t="s">
        <v>23</v>
      </c>
      <c r="C14" s="29" t="s">
        <v>24</v>
      </c>
      <c r="D14" s="30" t="s">
        <v>45</v>
      </c>
      <c r="E14" s="29" t="s">
        <v>46</v>
      </c>
      <c r="F14" s="30" t="s">
        <v>50</v>
      </c>
      <c r="G14" s="29" t="s">
        <v>51</v>
      </c>
      <c r="H14" s="31" t="s">
        <v>49</v>
      </c>
      <c r="I14" s="32">
        <v>2000</v>
      </c>
      <c r="J14" s="32"/>
      <c r="K14" s="32"/>
      <c r="L14" s="32">
        <f t="shared" si="1"/>
        <v>2000</v>
      </c>
      <c r="M14" s="33">
        <f t="shared" si="0"/>
        <v>0</v>
      </c>
      <c r="N14" s="34" t="s">
        <v>29</v>
      </c>
      <c r="O14" s="34" t="s">
        <v>29</v>
      </c>
      <c r="P14" s="34" t="s">
        <v>29</v>
      </c>
      <c r="Q14" s="35"/>
    </row>
    <row r="15" s="4" customFormat="1" ht="24" spans="1:22">
      <c r="A15" s="28" t="s">
        <v>52</v>
      </c>
      <c r="B15" s="29" t="s">
        <v>23</v>
      </c>
      <c r="C15" s="29" t="s">
        <v>24</v>
      </c>
      <c r="D15" s="30" t="s">
        <v>42</v>
      </c>
      <c r="E15" s="29" t="s">
        <v>43</v>
      </c>
      <c r="F15" s="30" t="s">
        <v>39</v>
      </c>
      <c r="G15" s="29" t="s">
        <v>40</v>
      </c>
      <c r="H15" s="31" t="s">
        <v>52</v>
      </c>
      <c r="I15" s="32">
        <v>92000</v>
      </c>
      <c r="J15" s="32"/>
      <c r="K15" s="32"/>
      <c r="L15" s="32">
        <f t="shared" si="1"/>
        <v>92000</v>
      </c>
      <c r="M15" s="33">
        <f t="shared" si="0"/>
        <v>0</v>
      </c>
      <c r="N15" s="34" t="s">
        <v>29</v>
      </c>
      <c r="O15" s="34" t="s">
        <v>29</v>
      </c>
      <c r="P15" s="34" t="s">
        <v>29</v>
      </c>
      <c r="Q15" s="35"/>
    </row>
    <row r="16" s="4" customFormat="1" ht="24" spans="1:22">
      <c r="A16" s="28" t="s">
        <v>53</v>
      </c>
      <c r="B16" s="29" t="s">
        <v>23</v>
      </c>
      <c r="C16" s="29" t="s">
        <v>24</v>
      </c>
      <c r="D16" s="30" t="s">
        <v>42</v>
      </c>
      <c r="E16" s="29" t="s">
        <v>43</v>
      </c>
      <c r="F16" s="30" t="s">
        <v>54</v>
      </c>
      <c r="G16" s="29" t="s">
        <v>55</v>
      </c>
      <c r="H16" s="31" t="s">
        <v>53</v>
      </c>
      <c r="I16" s="32">
        <v>30800</v>
      </c>
      <c r="J16" s="32"/>
      <c r="K16" s="32"/>
      <c r="L16" s="32">
        <f t="shared" si="1"/>
        <v>30800</v>
      </c>
      <c r="M16" s="33">
        <f t="shared" si="0"/>
        <v>0</v>
      </c>
      <c r="N16" s="34" t="s">
        <v>29</v>
      </c>
      <c r="O16" s="34" t="s">
        <v>29</v>
      </c>
      <c r="P16" s="34" t="s">
        <v>29</v>
      </c>
      <c r="Q16" s="35"/>
    </row>
    <row r="17" s="4" customFormat="1" ht="24" spans="1:17">
      <c r="A17" s="28" t="s">
        <v>53</v>
      </c>
      <c r="B17" s="29" t="s">
        <v>23</v>
      </c>
      <c r="C17" s="29" t="s">
        <v>24</v>
      </c>
      <c r="D17" s="30" t="s">
        <v>42</v>
      </c>
      <c r="E17" s="29" t="s">
        <v>43</v>
      </c>
      <c r="F17" s="30" t="s">
        <v>39</v>
      </c>
      <c r="G17" s="29" t="s">
        <v>40</v>
      </c>
      <c r="H17" s="31" t="s">
        <v>53</v>
      </c>
      <c r="I17" s="32">
        <v>44000</v>
      </c>
      <c r="J17" s="32">
        <v>-1320</v>
      </c>
      <c r="K17" s="32"/>
      <c r="L17" s="32">
        <f t="shared" si="1"/>
        <v>42680</v>
      </c>
      <c r="M17" s="33">
        <f t="shared" si="0"/>
        <v>0</v>
      </c>
      <c r="N17" s="34" t="s">
        <v>29</v>
      </c>
      <c r="O17" s="34" t="s">
        <v>29</v>
      </c>
      <c r="P17" s="34" t="s">
        <v>29</v>
      </c>
      <c r="Q17" s="35"/>
    </row>
    <row r="18" s="4" customFormat="1" ht="24" spans="1:17">
      <c r="A18" s="28" t="s">
        <v>53</v>
      </c>
      <c r="B18" s="29" t="s">
        <v>23</v>
      </c>
      <c r="C18" s="29" t="s">
        <v>24</v>
      </c>
      <c r="D18" s="30" t="s">
        <v>42</v>
      </c>
      <c r="E18" s="29" t="s">
        <v>43</v>
      </c>
      <c r="F18" s="30" t="s">
        <v>47</v>
      </c>
      <c r="G18" s="29" t="s">
        <v>48</v>
      </c>
      <c r="H18" s="31" t="s">
        <v>53</v>
      </c>
      <c r="I18" s="32">
        <v>1320</v>
      </c>
      <c r="J18" s="32"/>
      <c r="K18" s="32"/>
      <c r="L18" s="32">
        <f t="shared" si="1"/>
        <v>1320</v>
      </c>
      <c r="M18" s="33">
        <f t="shared" si="0"/>
        <v>0</v>
      </c>
      <c r="N18" s="34" t="s">
        <v>29</v>
      </c>
      <c r="O18" s="34" t="s">
        <v>29</v>
      </c>
      <c r="P18" s="34" t="s">
        <v>29</v>
      </c>
      <c r="Q18" s="35"/>
    </row>
    <row r="19" s="4" customFormat="1" ht="24" spans="1:17">
      <c r="A19" s="28" t="s">
        <v>56</v>
      </c>
      <c r="B19" s="29" t="s">
        <v>23</v>
      </c>
      <c r="C19" s="29" t="s">
        <v>24</v>
      </c>
      <c r="D19" s="30" t="s">
        <v>42</v>
      </c>
      <c r="E19" s="29" t="s">
        <v>43</v>
      </c>
      <c r="F19" s="30" t="s">
        <v>57</v>
      </c>
      <c r="G19" s="29" t="s">
        <v>58</v>
      </c>
      <c r="H19" s="31" t="s">
        <v>56</v>
      </c>
      <c r="I19" s="32">
        <v>139700</v>
      </c>
      <c r="J19" s="32"/>
      <c r="K19" s="32">
        <v>53900</v>
      </c>
      <c r="L19" s="32">
        <f t="shared" ref="L19:L58" si="2">I19+J19-K19</f>
        <v>85800</v>
      </c>
      <c r="M19" s="33">
        <f t="shared" ref="M19:M58" si="3">K19/(I19+J19)</f>
        <v>0.385826771653543</v>
      </c>
      <c r="N19" s="34" t="s">
        <v>29</v>
      </c>
      <c r="O19" s="34" t="s">
        <v>29</v>
      </c>
      <c r="P19" s="34" t="s">
        <v>29</v>
      </c>
      <c r="Q19" s="35"/>
    </row>
    <row r="20" s="4" customFormat="1" ht="24" spans="1:17">
      <c r="A20" s="28" t="s">
        <v>59</v>
      </c>
      <c r="B20" s="29" t="s">
        <v>23</v>
      </c>
      <c r="C20" s="29" t="s">
        <v>24</v>
      </c>
      <c r="D20" s="30" t="s">
        <v>42</v>
      </c>
      <c r="E20" s="29" t="s">
        <v>43</v>
      </c>
      <c r="F20" s="30" t="s">
        <v>39</v>
      </c>
      <c r="G20" s="29" t="s">
        <v>40</v>
      </c>
      <c r="H20" s="31" t="s">
        <v>59</v>
      </c>
      <c r="I20" s="32">
        <v>300000</v>
      </c>
      <c r="J20" s="32"/>
      <c r="K20" s="32">
        <v>3000</v>
      </c>
      <c r="L20" s="32">
        <f t="shared" si="2"/>
        <v>297000</v>
      </c>
      <c r="M20" s="33">
        <f t="shared" si="3"/>
        <v>0.01</v>
      </c>
      <c r="N20" s="34" t="s">
        <v>29</v>
      </c>
      <c r="O20" s="34" t="s">
        <v>29</v>
      </c>
      <c r="P20" s="34" t="s">
        <v>29</v>
      </c>
      <c r="Q20" s="35"/>
    </row>
    <row r="21" s="4" customFormat="1" ht="24" spans="1:17">
      <c r="A21" s="28" t="s">
        <v>60</v>
      </c>
      <c r="B21" s="29" t="s">
        <v>23</v>
      </c>
      <c r="C21" s="29" t="s">
        <v>24</v>
      </c>
      <c r="D21" s="30" t="s">
        <v>61</v>
      </c>
      <c r="E21" s="29" t="s">
        <v>62</v>
      </c>
      <c r="F21" s="30" t="s">
        <v>63</v>
      </c>
      <c r="G21" s="29" t="s">
        <v>64</v>
      </c>
      <c r="H21" s="31" t="s">
        <v>60</v>
      </c>
      <c r="I21" s="32">
        <v>18469900</v>
      </c>
      <c r="J21" s="32"/>
      <c r="K21" s="32"/>
      <c r="L21" s="32">
        <f t="shared" si="2"/>
        <v>18469900</v>
      </c>
      <c r="M21" s="33">
        <f t="shared" si="3"/>
        <v>0</v>
      </c>
      <c r="N21" s="34" t="s">
        <v>29</v>
      </c>
      <c r="O21" s="34" t="s">
        <v>29</v>
      </c>
      <c r="P21" s="34" t="s">
        <v>29</v>
      </c>
      <c r="Q21" s="35"/>
    </row>
    <row r="22" s="4" customFormat="1" ht="24" spans="1:17">
      <c r="A22" s="28" t="s">
        <v>60</v>
      </c>
      <c r="B22" s="29" t="s">
        <v>23</v>
      </c>
      <c r="C22" s="29" t="s">
        <v>24</v>
      </c>
      <c r="D22" s="30" t="s">
        <v>61</v>
      </c>
      <c r="E22" s="29" t="s">
        <v>62</v>
      </c>
      <c r="F22" s="30" t="s">
        <v>32</v>
      </c>
      <c r="G22" s="29" t="s">
        <v>33</v>
      </c>
      <c r="H22" s="31" t="s">
        <v>60</v>
      </c>
      <c r="I22" s="32">
        <v>700000</v>
      </c>
      <c r="J22" s="32"/>
      <c r="K22" s="32">
        <v>17876.85</v>
      </c>
      <c r="L22" s="32">
        <f t="shared" si="2"/>
        <v>682123.15</v>
      </c>
      <c r="M22" s="33">
        <f t="shared" si="3"/>
        <v>0.0255383571428571</v>
      </c>
      <c r="N22" s="34" t="s">
        <v>29</v>
      </c>
      <c r="O22" s="34" t="s">
        <v>29</v>
      </c>
      <c r="P22" s="34" t="s">
        <v>29</v>
      </c>
      <c r="Q22" s="35"/>
    </row>
    <row r="23" s="4" customFormat="1" ht="24" spans="1:17">
      <c r="A23" s="28" t="s">
        <v>60</v>
      </c>
      <c r="B23" s="29" t="s">
        <v>23</v>
      </c>
      <c r="C23" s="29" t="s">
        <v>24</v>
      </c>
      <c r="D23" s="30" t="s">
        <v>61</v>
      </c>
      <c r="E23" s="29" t="s">
        <v>62</v>
      </c>
      <c r="F23" s="30" t="s">
        <v>65</v>
      </c>
      <c r="G23" s="29" t="s">
        <v>66</v>
      </c>
      <c r="H23" s="31" t="s">
        <v>60</v>
      </c>
      <c r="I23" s="32">
        <v>250344</v>
      </c>
      <c r="J23" s="32"/>
      <c r="K23" s="32"/>
      <c r="L23" s="32">
        <f t="shared" si="2"/>
        <v>250344</v>
      </c>
      <c r="M23" s="33">
        <f t="shared" si="3"/>
        <v>0</v>
      </c>
      <c r="N23" s="34" t="s">
        <v>29</v>
      </c>
      <c r="O23" s="34" t="s">
        <v>29</v>
      </c>
      <c r="P23" s="34" t="s">
        <v>29</v>
      </c>
      <c r="Q23" s="35"/>
    </row>
    <row r="24" s="4" customFormat="1" ht="24" spans="1:17">
      <c r="A24" s="28" t="s">
        <v>60</v>
      </c>
      <c r="B24" s="29" t="s">
        <v>23</v>
      </c>
      <c r="C24" s="29" t="s">
        <v>24</v>
      </c>
      <c r="D24" s="30" t="s">
        <v>61</v>
      </c>
      <c r="E24" s="29" t="s">
        <v>62</v>
      </c>
      <c r="F24" s="30" t="s">
        <v>67</v>
      </c>
      <c r="G24" s="29" t="s">
        <v>68</v>
      </c>
      <c r="H24" s="31" t="s">
        <v>60</v>
      </c>
      <c r="I24" s="32">
        <v>62195</v>
      </c>
      <c r="J24" s="32"/>
      <c r="K24" s="32">
        <v>4292.1</v>
      </c>
      <c r="L24" s="32">
        <f t="shared" si="2"/>
        <v>57902.9</v>
      </c>
      <c r="M24" s="33">
        <f t="shared" si="3"/>
        <v>0.0690103706085698</v>
      </c>
      <c r="N24" s="34" t="s">
        <v>29</v>
      </c>
      <c r="O24" s="34" t="s">
        <v>29</v>
      </c>
      <c r="P24" s="34" t="s">
        <v>29</v>
      </c>
      <c r="Q24" s="35"/>
    </row>
    <row r="25" s="4" customFormat="1" ht="24" spans="1:17">
      <c r="A25" s="31" t="s">
        <v>69</v>
      </c>
      <c r="B25" s="29" t="s">
        <v>23</v>
      </c>
      <c r="C25" s="29" t="s">
        <v>24</v>
      </c>
      <c r="D25" s="30" t="s">
        <v>42</v>
      </c>
      <c r="E25" s="29" t="s">
        <v>43</v>
      </c>
      <c r="F25" s="30" t="s">
        <v>57</v>
      </c>
      <c r="G25" s="29" t="s">
        <v>58</v>
      </c>
      <c r="H25" s="31" t="s">
        <v>69</v>
      </c>
      <c r="I25" s="32">
        <v>45400</v>
      </c>
      <c r="J25" s="32"/>
      <c r="K25" s="32">
        <v>45400</v>
      </c>
      <c r="L25" s="32">
        <f t="shared" si="2"/>
        <v>0</v>
      </c>
      <c r="M25" s="33">
        <f t="shared" si="3"/>
        <v>1</v>
      </c>
      <c r="N25" s="34" t="s">
        <v>29</v>
      </c>
      <c r="O25" s="34" t="s">
        <v>29</v>
      </c>
      <c r="P25" s="34" t="s">
        <v>29</v>
      </c>
      <c r="Q25" s="35"/>
    </row>
    <row r="26" s="4" customFormat="1" ht="24" spans="1:17">
      <c r="A26" s="31" t="s">
        <v>69</v>
      </c>
      <c r="B26" s="29" t="s">
        <v>23</v>
      </c>
      <c r="C26" s="29" t="s">
        <v>24</v>
      </c>
      <c r="D26" s="30" t="s">
        <v>42</v>
      </c>
      <c r="E26" s="29" t="s">
        <v>43</v>
      </c>
      <c r="F26" s="30" t="s">
        <v>70</v>
      </c>
      <c r="G26" s="29" t="s">
        <v>71</v>
      </c>
      <c r="H26" s="31" t="s">
        <v>69</v>
      </c>
      <c r="I26" s="32">
        <v>936000</v>
      </c>
      <c r="J26" s="32"/>
      <c r="K26" s="32"/>
      <c r="L26" s="32">
        <f t="shared" si="2"/>
        <v>936000</v>
      </c>
      <c r="M26" s="33">
        <f t="shared" si="3"/>
        <v>0</v>
      </c>
      <c r="N26" s="34" t="s">
        <v>29</v>
      </c>
      <c r="O26" s="34" t="s">
        <v>29</v>
      </c>
      <c r="P26" s="34" t="s">
        <v>29</v>
      </c>
      <c r="Q26" s="35"/>
    </row>
    <row r="27" s="4" customFormat="1" ht="24" spans="1:17">
      <c r="A27" s="31" t="s">
        <v>69</v>
      </c>
      <c r="B27" s="29" t="s">
        <v>23</v>
      </c>
      <c r="C27" s="29" t="s">
        <v>24</v>
      </c>
      <c r="D27" s="30" t="s">
        <v>42</v>
      </c>
      <c r="E27" s="29" t="s">
        <v>43</v>
      </c>
      <c r="F27" s="30" t="s">
        <v>57</v>
      </c>
      <c r="G27" s="29" t="s">
        <v>58</v>
      </c>
      <c r="H27" s="31" t="s">
        <v>69</v>
      </c>
      <c r="I27" s="32">
        <v>5052400</v>
      </c>
      <c r="J27" s="32"/>
      <c r="K27" s="32">
        <v>420700</v>
      </c>
      <c r="L27" s="32">
        <f t="shared" si="2"/>
        <v>4631700</v>
      </c>
      <c r="M27" s="33">
        <f t="shared" si="3"/>
        <v>0.0832673580872457</v>
      </c>
      <c r="N27" s="34" t="s">
        <v>29</v>
      </c>
      <c r="O27" s="34" t="s">
        <v>29</v>
      </c>
      <c r="P27" s="34" t="s">
        <v>29</v>
      </c>
      <c r="Q27" s="35"/>
    </row>
    <row r="28" s="4" customFormat="1" spans="1:17">
      <c r="A28" s="31" t="s">
        <v>72</v>
      </c>
      <c r="B28" s="29" t="s">
        <v>23</v>
      </c>
      <c r="C28" s="29" t="s">
        <v>24</v>
      </c>
      <c r="D28" s="30" t="s">
        <v>61</v>
      </c>
      <c r="E28" s="29" t="s">
        <v>62</v>
      </c>
      <c r="F28" s="30" t="s">
        <v>39</v>
      </c>
      <c r="G28" s="29" t="s">
        <v>40</v>
      </c>
      <c r="H28" s="31" t="s">
        <v>72</v>
      </c>
      <c r="I28" s="32">
        <v>550000</v>
      </c>
      <c r="J28" s="32"/>
      <c r="K28" s="32"/>
      <c r="L28" s="32">
        <f t="shared" si="2"/>
        <v>550000</v>
      </c>
      <c r="M28" s="33">
        <f t="shared" si="3"/>
        <v>0</v>
      </c>
      <c r="N28" s="34" t="s">
        <v>29</v>
      </c>
      <c r="O28" s="34" t="s">
        <v>29</v>
      </c>
      <c r="P28" s="34" t="s">
        <v>29</v>
      </c>
      <c r="Q28" s="35"/>
    </row>
    <row r="29" s="4" customFormat="1" ht="24" spans="1:17">
      <c r="A29" s="31" t="s">
        <v>72</v>
      </c>
      <c r="B29" s="29" t="s">
        <v>23</v>
      </c>
      <c r="C29" s="29" t="s">
        <v>24</v>
      </c>
      <c r="D29" s="30" t="s">
        <v>61</v>
      </c>
      <c r="E29" s="29" t="s">
        <v>62</v>
      </c>
      <c r="F29" s="30" t="s">
        <v>57</v>
      </c>
      <c r="G29" s="29" t="s">
        <v>58</v>
      </c>
      <c r="H29" s="31" t="s">
        <v>72</v>
      </c>
      <c r="I29" s="32">
        <v>426600</v>
      </c>
      <c r="J29" s="32"/>
      <c r="K29" s="32">
        <v>96122.21</v>
      </c>
      <c r="L29" s="32">
        <f t="shared" si="2"/>
        <v>330477.79</v>
      </c>
      <c r="M29" s="33">
        <f t="shared" si="3"/>
        <v>0.225321636193155</v>
      </c>
      <c r="N29" s="34" t="s">
        <v>29</v>
      </c>
      <c r="O29" s="34" t="s">
        <v>29</v>
      </c>
      <c r="P29" s="34" t="s">
        <v>29</v>
      </c>
      <c r="Q29" s="35"/>
    </row>
    <row r="30" s="4" customFormat="1" spans="1:17">
      <c r="A30" s="31" t="s">
        <v>72</v>
      </c>
      <c r="B30" s="29" t="s">
        <v>23</v>
      </c>
      <c r="C30" s="29" t="s">
        <v>24</v>
      </c>
      <c r="D30" s="30" t="s">
        <v>61</v>
      </c>
      <c r="E30" s="29" t="s">
        <v>62</v>
      </c>
      <c r="F30" s="30" t="s">
        <v>73</v>
      </c>
      <c r="G30" s="29" t="s">
        <v>74</v>
      </c>
      <c r="H30" s="31" t="s">
        <v>72</v>
      </c>
      <c r="I30" s="32">
        <v>23400</v>
      </c>
      <c r="J30" s="32"/>
      <c r="K30" s="32">
        <v>5200</v>
      </c>
      <c r="L30" s="32">
        <f t="shared" si="2"/>
        <v>18200</v>
      </c>
      <c r="M30" s="33">
        <f t="shared" si="3"/>
        <v>0.222222222222222</v>
      </c>
      <c r="N30" s="34" t="s">
        <v>29</v>
      </c>
      <c r="O30" s="34" t="s">
        <v>29</v>
      </c>
      <c r="P30" s="34" t="s">
        <v>29</v>
      </c>
      <c r="Q30" s="35"/>
    </row>
    <row r="31" s="4" customFormat="1" ht="24" spans="1:17">
      <c r="A31" s="31" t="s">
        <v>75</v>
      </c>
      <c r="B31" s="29" t="s">
        <v>23</v>
      </c>
      <c r="C31" s="29" t="s">
        <v>24</v>
      </c>
      <c r="D31" s="30" t="s">
        <v>42</v>
      </c>
      <c r="E31" s="29" t="s">
        <v>43</v>
      </c>
      <c r="F31" s="30" t="s">
        <v>57</v>
      </c>
      <c r="G31" s="29" t="s">
        <v>58</v>
      </c>
      <c r="H31" s="31" t="s">
        <v>75</v>
      </c>
      <c r="I31" s="32">
        <v>174600</v>
      </c>
      <c r="J31" s="32"/>
      <c r="K31" s="32"/>
      <c r="L31" s="32">
        <f t="shared" si="2"/>
        <v>174600</v>
      </c>
      <c r="M31" s="33">
        <f t="shared" si="3"/>
        <v>0</v>
      </c>
      <c r="N31" s="34" t="s">
        <v>29</v>
      </c>
      <c r="O31" s="34" t="s">
        <v>29</v>
      </c>
      <c r="P31" s="34" t="s">
        <v>29</v>
      </c>
      <c r="Q31" s="35"/>
    </row>
    <row r="32" s="4" customFormat="1" ht="36" spans="1:17">
      <c r="A32" s="31" t="s">
        <v>76</v>
      </c>
      <c r="B32" s="29" t="s">
        <v>23</v>
      </c>
      <c r="C32" s="29" t="s">
        <v>77</v>
      </c>
      <c r="D32" s="30" t="s">
        <v>78</v>
      </c>
      <c r="E32" s="29" t="s">
        <v>79</v>
      </c>
      <c r="F32" s="30" t="s">
        <v>39</v>
      </c>
      <c r="G32" s="29" t="s">
        <v>40</v>
      </c>
      <c r="H32" s="31" t="s">
        <v>76</v>
      </c>
      <c r="I32" s="32">
        <v>10000</v>
      </c>
      <c r="J32" s="32"/>
      <c r="K32" s="32"/>
      <c r="L32" s="32">
        <f t="shared" si="2"/>
        <v>10000</v>
      </c>
      <c r="M32" s="33">
        <f t="shared" si="3"/>
        <v>0</v>
      </c>
      <c r="N32" s="34" t="s">
        <v>29</v>
      </c>
      <c r="O32" s="34" t="s">
        <v>29</v>
      </c>
      <c r="P32" s="34" t="s">
        <v>29</v>
      </c>
      <c r="Q32" s="35"/>
    </row>
    <row r="33" s="4" customFormat="1" ht="36" spans="1:17">
      <c r="A33" s="31" t="s">
        <v>80</v>
      </c>
      <c r="B33" s="29" t="s">
        <v>23</v>
      </c>
      <c r="C33" s="29" t="s">
        <v>77</v>
      </c>
      <c r="D33" s="30" t="s">
        <v>42</v>
      </c>
      <c r="E33" s="29" t="s">
        <v>43</v>
      </c>
      <c r="F33" s="30" t="s">
        <v>39</v>
      </c>
      <c r="G33" s="29" t="s">
        <v>40</v>
      </c>
      <c r="H33" s="31" t="s">
        <v>80</v>
      </c>
      <c r="I33" s="32">
        <v>60000</v>
      </c>
      <c r="J33" s="32"/>
      <c r="K33" s="32">
        <v>60000</v>
      </c>
      <c r="L33" s="32">
        <f t="shared" si="2"/>
        <v>0</v>
      </c>
      <c r="M33" s="33">
        <f t="shared" si="3"/>
        <v>1</v>
      </c>
      <c r="N33" s="34" t="s">
        <v>29</v>
      </c>
      <c r="O33" s="34" t="s">
        <v>29</v>
      </c>
      <c r="P33" s="34" t="s">
        <v>29</v>
      </c>
      <c r="Q33" s="35"/>
    </row>
    <row r="34" s="4" customFormat="1" ht="36" spans="1:17">
      <c r="A34" s="31" t="s">
        <v>81</v>
      </c>
      <c r="B34" s="29" t="s">
        <v>23</v>
      </c>
      <c r="C34" s="29" t="s">
        <v>77</v>
      </c>
      <c r="D34" s="30" t="s">
        <v>42</v>
      </c>
      <c r="E34" s="29" t="s">
        <v>43</v>
      </c>
      <c r="F34" s="30" t="s">
        <v>57</v>
      </c>
      <c r="G34" s="29" t="s">
        <v>58</v>
      </c>
      <c r="H34" s="31" t="s">
        <v>81</v>
      </c>
      <c r="I34" s="32">
        <v>84910.02</v>
      </c>
      <c r="J34" s="32"/>
      <c r="K34" s="32"/>
      <c r="L34" s="32">
        <f t="shared" si="2"/>
        <v>84910.02</v>
      </c>
      <c r="M34" s="33">
        <f t="shared" si="3"/>
        <v>0</v>
      </c>
      <c r="N34" s="34" t="s">
        <v>29</v>
      </c>
      <c r="O34" s="34" t="s">
        <v>29</v>
      </c>
      <c r="P34" s="34" t="s">
        <v>29</v>
      </c>
      <c r="Q34" s="35"/>
    </row>
    <row r="35" s="4" customFormat="1" ht="24" spans="1:17">
      <c r="A35" s="31" t="s">
        <v>82</v>
      </c>
      <c r="B35" s="29" t="s">
        <v>23</v>
      </c>
      <c r="C35" s="29" t="s">
        <v>77</v>
      </c>
      <c r="D35" s="30" t="s">
        <v>78</v>
      </c>
      <c r="E35" s="29" t="s">
        <v>79</v>
      </c>
      <c r="F35" s="30" t="s">
        <v>57</v>
      </c>
      <c r="G35" s="29" t="s">
        <v>58</v>
      </c>
      <c r="H35" s="31" t="s">
        <v>82</v>
      </c>
      <c r="I35" s="32">
        <v>30000</v>
      </c>
      <c r="J35" s="32"/>
      <c r="K35" s="32"/>
      <c r="L35" s="32">
        <f t="shared" si="2"/>
        <v>30000</v>
      </c>
      <c r="M35" s="33">
        <f t="shared" si="3"/>
        <v>0</v>
      </c>
      <c r="N35" s="34" t="s">
        <v>29</v>
      </c>
      <c r="O35" s="34" t="s">
        <v>29</v>
      </c>
      <c r="P35" s="34" t="s">
        <v>29</v>
      </c>
      <c r="Q35" s="35"/>
    </row>
    <row r="36" s="4" customFormat="1" ht="24" spans="1:17">
      <c r="A36" s="31" t="s">
        <v>83</v>
      </c>
      <c r="B36" s="29" t="s">
        <v>23</v>
      </c>
      <c r="C36" s="29" t="s">
        <v>77</v>
      </c>
      <c r="D36" s="30" t="s">
        <v>78</v>
      </c>
      <c r="E36" s="29" t="s">
        <v>79</v>
      </c>
      <c r="F36" s="30" t="s">
        <v>57</v>
      </c>
      <c r="G36" s="29" t="s">
        <v>58</v>
      </c>
      <c r="H36" s="31" t="s">
        <v>83</v>
      </c>
      <c r="I36" s="32">
        <v>19500</v>
      </c>
      <c r="J36" s="32"/>
      <c r="K36" s="32"/>
      <c r="L36" s="32">
        <f t="shared" si="2"/>
        <v>19500</v>
      </c>
      <c r="M36" s="33">
        <f t="shared" si="3"/>
        <v>0</v>
      </c>
      <c r="N36" s="34" t="s">
        <v>29</v>
      </c>
      <c r="O36" s="34" t="s">
        <v>29</v>
      </c>
      <c r="P36" s="34" t="s">
        <v>29</v>
      </c>
      <c r="Q36" s="35"/>
    </row>
    <row r="37" s="4" customFormat="1" ht="24" spans="1:17">
      <c r="A37" s="31" t="s">
        <v>84</v>
      </c>
      <c r="B37" s="29" t="s">
        <v>23</v>
      </c>
      <c r="C37" s="29" t="s">
        <v>77</v>
      </c>
      <c r="D37" s="30" t="s">
        <v>78</v>
      </c>
      <c r="E37" s="29" t="s">
        <v>79</v>
      </c>
      <c r="F37" s="30" t="s">
        <v>70</v>
      </c>
      <c r="G37" s="29" t="s">
        <v>71</v>
      </c>
      <c r="H37" s="31" t="s">
        <v>84</v>
      </c>
      <c r="I37" s="32">
        <v>489000</v>
      </c>
      <c r="J37" s="32"/>
      <c r="K37" s="32"/>
      <c r="L37" s="32">
        <f t="shared" si="2"/>
        <v>489000</v>
      </c>
      <c r="M37" s="33">
        <f t="shared" si="3"/>
        <v>0</v>
      </c>
      <c r="N37" s="34" t="s">
        <v>29</v>
      </c>
      <c r="O37" s="34" t="s">
        <v>29</v>
      </c>
      <c r="P37" s="34" t="s">
        <v>29</v>
      </c>
      <c r="Q37" s="35"/>
    </row>
    <row r="38" s="4" customFormat="1" ht="24" spans="1:17">
      <c r="A38" s="31" t="s">
        <v>85</v>
      </c>
      <c r="B38" s="29" t="s">
        <v>23</v>
      </c>
      <c r="C38" s="29" t="s">
        <v>77</v>
      </c>
      <c r="D38" s="30" t="s">
        <v>78</v>
      </c>
      <c r="E38" s="29" t="s">
        <v>79</v>
      </c>
      <c r="F38" s="30" t="s">
        <v>57</v>
      </c>
      <c r="G38" s="29" t="s">
        <v>58</v>
      </c>
      <c r="H38" s="31" t="s">
        <v>85</v>
      </c>
      <c r="I38" s="32">
        <v>6750</v>
      </c>
      <c r="J38" s="32"/>
      <c r="K38" s="32">
        <v>5850</v>
      </c>
      <c r="L38" s="32">
        <f t="shared" si="2"/>
        <v>900</v>
      </c>
      <c r="M38" s="33">
        <f t="shared" si="3"/>
        <v>0.866666666666667</v>
      </c>
      <c r="N38" s="34" t="s">
        <v>29</v>
      </c>
      <c r="O38" s="34" t="s">
        <v>29</v>
      </c>
      <c r="P38" s="34" t="s">
        <v>29</v>
      </c>
      <c r="Q38" s="35"/>
    </row>
    <row r="39" s="4" customFormat="1" ht="24" spans="1:17">
      <c r="A39" s="31" t="s">
        <v>86</v>
      </c>
      <c r="B39" s="29" t="s">
        <v>23</v>
      </c>
      <c r="C39" s="29" t="s">
        <v>77</v>
      </c>
      <c r="D39" s="30" t="s">
        <v>78</v>
      </c>
      <c r="E39" s="29" t="s">
        <v>79</v>
      </c>
      <c r="F39" s="30" t="s">
        <v>57</v>
      </c>
      <c r="G39" s="29" t="s">
        <v>58</v>
      </c>
      <c r="H39" s="31" t="s">
        <v>86</v>
      </c>
      <c r="I39" s="32">
        <v>1541010.5</v>
      </c>
      <c r="J39" s="32"/>
      <c r="K39" s="32">
        <v>13950</v>
      </c>
      <c r="L39" s="32">
        <f t="shared" si="2"/>
        <v>1527060.5</v>
      </c>
      <c r="M39" s="33">
        <f t="shared" si="3"/>
        <v>0.00905250158905471</v>
      </c>
      <c r="N39" s="34" t="s">
        <v>29</v>
      </c>
      <c r="O39" s="34" t="s">
        <v>29</v>
      </c>
      <c r="P39" s="34" t="s">
        <v>29</v>
      </c>
      <c r="Q39" s="35"/>
    </row>
    <row r="40" s="4" customFormat="1" ht="36" spans="1:17">
      <c r="A40" s="31" t="s">
        <v>87</v>
      </c>
      <c r="B40" s="29" t="s">
        <v>23</v>
      </c>
      <c r="C40" s="29" t="s">
        <v>77</v>
      </c>
      <c r="D40" s="30" t="s">
        <v>88</v>
      </c>
      <c r="E40" s="29" t="s">
        <v>89</v>
      </c>
      <c r="F40" s="30" t="s">
        <v>57</v>
      </c>
      <c r="G40" s="29" t="s">
        <v>58</v>
      </c>
      <c r="H40" s="31" t="s">
        <v>87</v>
      </c>
      <c r="I40" s="32">
        <v>85949.33</v>
      </c>
      <c r="J40" s="32"/>
      <c r="K40" s="32"/>
      <c r="L40" s="32">
        <f t="shared" si="2"/>
        <v>85949.33</v>
      </c>
      <c r="M40" s="33">
        <f t="shared" si="3"/>
        <v>0</v>
      </c>
      <c r="N40" s="34" t="s">
        <v>29</v>
      </c>
      <c r="O40" s="34" t="s">
        <v>29</v>
      </c>
      <c r="P40" s="34" t="s">
        <v>29</v>
      </c>
      <c r="Q40" s="35"/>
    </row>
    <row r="41" s="4" customFormat="1" ht="36" spans="1:17">
      <c r="A41" s="31" t="s">
        <v>90</v>
      </c>
      <c r="B41" s="29" t="s">
        <v>23</v>
      </c>
      <c r="C41" s="29" t="s">
        <v>91</v>
      </c>
      <c r="D41" s="30" t="s">
        <v>42</v>
      </c>
      <c r="E41" s="29" t="s">
        <v>43</v>
      </c>
      <c r="F41" s="30" t="s">
        <v>57</v>
      </c>
      <c r="G41" s="29" t="s">
        <v>58</v>
      </c>
      <c r="H41" s="31" t="s">
        <v>90</v>
      </c>
      <c r="I41" s="32">
        <v>97896</v>
      </c>
      <c r="J41" s="32"/>
      <c r="K41" s="32">
        <v>93640</v>
      </c>
      <c r="L41" s="32">
        <f t="shared" si="2"/>
        <v>4256</v>
      </c>
      <c r="M41" s="33">
        <f t="shared" si="3"/>
        <v>0.956525292146768</v>
      </c>
      <c r="N41" s="34" t="s">
        <v>29</v>
      </c>
      <c r="O41" s="34" t="s">
        <v>29</v>
      </c>
      <c r="P41" s="34" t="s">
        <v>29</v>
      </c>
      <c r="Q41" s="35"/>
    </row>
    <row r="42" s="4" customFormat="1" ht="48" spans="1:17">
      <c r="A42" s="31" t="s">
        <v>92</v>
      </c>
      <c r="B42" s="29" t="s">
        <v>23</v>
      </c>
      <c r="C42" s="29" t="s">
        <v>91</v>
      </c>
      <c r="D42" s="30" t="s">
        <v>42</v>
      </c>
      <c r="E42" s="29" t="s">
        <v>43</v>
      </c>
      <c r="F42" s="30" t="s">
        <v>57</v>
      </c>
      <c r="G42" s="29" t="s">
        <v>58</v>
      </c>
      <c r="H42" s="31" t="s">
        <v>92</v>
      </c>
      <c r="I42" s="32">
        <v>56647.99</v>
      </c>
      <c r="J42" s="32"/>
      <c r="K42" s="32"/>
      <c r="L42" s="32">
        <f t="shared" si="2"/>
        <v>56647.99</v>
      </c>
      <c r="M42" s="33">
        <f t="shared" si="3"/>
        <v>0</v>
      </c>
      <c r="N42" s="34" t="s">
        <v>29</v>
      </c>
      <c r="O42" s="34" t="s">
        <v>29</v>
      </c>
      <c r="P42" s="34" t="s">
        <v>29</v>
      </c>
      <c r="Q42" s="35"/>
    </row>
    <row r="43" s="4" customFormat="1" ht="36" spans="1:17">
      <c r="A43" s="31" t="s">
        <v>93</v>
      </c>
      <c r="B43" s="29" t="s">
        <v>23</v>
      </c>
      <c r="C43" s="29" t="s">
        <v>91</v>
      </c>
      <c r="D43" s="30" t="s">
        <v>78</v>
      </c>
      <c r="E43" s="29" t="s">
        <v>79</v>
      </c>
      <c r="F43" s="30" t="s">
        <v>57</v>
      </c>
      <c r="G43" s="29" t="s">
        <v>58</v>
      </c>
      <c r="H43" s="31" t="s">
        <v>93</v>
      </c>
      <c r="I43" s="32">
        <v>1192080</v>
      </c>
      <c r="J43" s="32"/>
      <c r="K43" s="32"/>
      <c r="L43" s="32">
        <f t="shared" si="2"/>
        <v>1192080</v>
      </c>
      <c r="M43" s="33">
        <f t="shared" si="3"/>
        <v>0</v>
      </c>
      <c r="N43" s="34" t="s">
        <v>29</v>
      </c>
      <c r="O43" s="34" t="s">
        <v>29</v>
      </c>
      <c r="P43" s="34" t="s">
        <v>29</v>
      </c>
      <c r="Q43" s="35"/>
    </row>
    <row r="44" s="4" customFormat="1" ht="36" spans="1:17">
      <c r="A44" s="31" t="s">
        <v>94</v>
      </c>
      <c r="B44" s="29" t="s">
        <v>23</v>
      </c>
      <c r="C44" s="29" t="s">
        <v>91</v>
      </c>
      <c r="D44" s="30" t="s">
        <v>78</v>
      </c>
      <c r="E44" s="29" t="s">
        <v>79</v>
      </c>
      <c r="F44" s="30" t="s">
        <v>57</v>
      </c>
      <c r="G44" s="29" t="s">
        <v>58</v>
      </c>
      <c r="H44" s="31" t="s">
        <v>94</v>
      </c>
      <c r="I44" s="32">
        <v>46080</v>
      </c>
      <c r="J44" s="32"/>
      <c r="K44" s="32">
        <v>45750</v>
      </c>
      <c r="L44" s="32">
        <f t="shared" si="2"/>
        <v>330</v>
      </c>
      <c r="M44" s="33">
        <f t="shared" si="3"/>
        <v>0.992838541666667</v>
      </c>
      <c r="N44" s="34" t="s">
        <v>29</v>
      </c>
      <c r="O44" s="34" t="s">
        <v>29</v>
      </c>
      <c r="P44" s="34" t="s">
        <v>29</v>
      </c>
      <c r="Q44" s="35"/>
    </row>
    <row r="45" s="4" customFormat="1" ht="36" spans="1:17">
      <c r="A45" s="31" t="s">
        <v>95</v>
      </c>
      <c r="B45" s="29" t="s">
        <v>23</v>
      </c>
      <c r="C45" s="29" t="s">
        <v>91</v>
      </c>
      <c r="D45" s="30" t="s">
        <v>78</v>
      </c>
      <c r="E45" s="29" t="s">
        <v>79</v>
      </c>
      <c r="F45" s="30" t="s">
        <v>70</v>
      </c>
      <c r="G45" s="29" t="s">
        <v>71</v>
      </c>
      <c r="H45" s="31" t="s">
        <v>95</v>
      </c>
      <c r="I45" s="32">
        <v>120000</v>
      </c>
      <c r="J45" s="32"/>
      <c r="K45" s="32"/>
      <c r="L45" s="32">
        <f t="shared" si="2"/>
        <v>120000</v>
      </c>
      <c r="M45" s="33">
        <f t="shared" si="3"/>
        <v>0</v>
      </c>
      <c r="N45" s="34" t="s">
        <v>29</v>
      </c>
      <c r="O45" s="34" t="s">
        <v>29</v>
      </c>
      <c r="P45" s="34" t="s">
        <v>29</v>
      </c>
      <c r="Q45" s="35"/>
    </row>
    <row r="46" s="4" customFormat="1" ht="36" spans="1:17">
      <c r="A46" s="31" t="s">
        <v>96</v>
      </c>
      <c r="B46" s="29" t="s">
        <v>23</v>
      </c>
      <c r="C46" s="29" t="s">
        <v>91</v>
      </c>
      <c r="D46" s="30" t="s">
        <v>78</v>
      </c>
      <c r="E46" s="29" t="s">
        <v>79</v>
      </c>
      <c r="F46" s="30" t="s">
        <v>70</v>
      </c>
      <c r="G46" s="29" t="s">
        <v>71</v>
      </c>
      <c r="H46" s="31" t="s">
        <v>96</v>
      </c>
      <c r="I46" s="32">
        <v>750000</v>
      </c>
      <c r="J46" s="32"/>
      <c r="K46" s="32"/>
      <c r="L46" s="32">
        <f t="shared" si="2"/>
        <v>750000</v>
      </c>
      <c r="M46" s="33">
        <f t="shared" si="3"/>
        <v>0</v>
      </c>
      <c r="N46" s="34" t="s">
        <v>29</v>
      </c>
      <c r="O46" s="34" t="s">
        <v>29</v>
      </c>
      <c r="P46" s="34" t="s">
        <v>29</v>
      </c>
      <c r="Q46" s="35"/>
    </row>
    <row r="47" s="4" customFormat="1" ht="48" spans="1:17">
      <c r="A47" s="31" t="s">
        <v>97</v>
      </c>
      <c r="B47" s="29" t="s">
        <v>23</v>
      </c>
      <c r="C47" s="29" t="s">
        <v>91</v>
      </c>
      <c r="D47" s="30" t="s">
        <v>98</v>
      </c>
      <c r="E47" s="29" t="s">
        <v>99</v>
      </c>
      <c r="F47" s="30" t="s">
        <v>57</v>
      </c>
      <c r="G47" s="29" t="s">
        <v>58</v>
      </c>
      <c r="H47" s="31" t="s">
        <v>97</v>
      </c>
      <c r="I47" s="32">
        <v>475493.31</v>
      </c>
      <c r="J47" s="32"/>
      <c r="K47" s="32">
        <v>81239.37</v>
      </c>
      <c r="L47" s="32">
        <f t="shared" si="2"/>
        <v>394253.94</v>
      </c>
      <c r="M47" s="33">
        <f t="shared" si="3"/>
        <v>0.170852813891325</v>
      </c>
      <c r="N47" s="34" t="s">
        <v>29</v>
      </c>
      <c r="O47" s="34" t="s">
        <v>29</v>
      </c>
      <c r="P47" s="34" t="s">
        <v>29</v>
      </c>
      <c r="Q47" s="35"/>
    </row>
    <row r="48" s="4" customFormat="1" ht="48" spans="1:17">
      <c r="A48" s="31" t="s">
        <v>100</v>
      </c>
      <c r="B48" s="29" t="s">
        <v>23</v>
      </c>
      <c r="C48" s="29" t="s">
        <v>91</v>
      </c>
      <c r="D48" s="30" t="s">
        <v>98</v>
      </c>
      <c r="E48" s="29" t="s">
        <v>99</v>
      </c>
      <c r="F48" s="30" t="s">
        <v>57</v>
      </c>
      <c r="G48" s="29" t="s">
        <v>58</v>
      </c>
      <c r="H48" s="31" t="s">
        <v>100</v>
      </c>
      <c r="I48" s="32">
        <v>3920986.61</v>
      </c>
      <c r="J48" s="32"/>
      <c r="K48" s="32">
        <v>241321.23</v>
      </c>
      <c r="L48" s="32">
        <f t="shared" si="2"/>
        <v>3679665.38</v>
      </c>
      <c r="M48" s="33">
        <f t="shared" si="3"/>
        <v>0.0615460479728596</v>
      </c>
      <c r="N48" s="34" t="s">
        <v>29</v>
      </c>
      <c r="O48" s="34" t="s">
        <v>29</v>
      </c>
      <c r="P48" s="34" t="s">
        <v>29</v>
      </c>
      <c r="Q48" s="35"/>
    </row>
    <row r="49" s="4" customFormat="1" ht="48" spans="1:17">
      <c r="A49" s="31" t="s">
        <v>101</v>
      </c>
      <c r="B49" s="29" t="s">
        <v>23</v>
      </c>
      <c r="C49" s="29" t="s">
        <v>102</v>
      </c>
      <c r="D49" s="30" t="s">
        <v>61</v>
      </c>
      <c r="E49" s="29" t="s">
        <v>62</v>
      </c>
      <c r="F49" s="30" t="s">
        <v>57</v>
      </c>
      <c r="G49" s="29" t="s">
        <v>58</v>
      </c>
      <c r="H49" s="31" t="s">
        <v>101</v>
      </c>
      <c r="I49" s="32">
        <v>410000</v>
      </c>
      <c r="J49" s="32"/>
      <c r="K49" s="32">
        <v>296678</v>
      </c>
      <c r="L49" s="32">
        <f t="shared" si="2"/>
        <v>113322</v>
      </c>
      <c r="M49" s="33">
        <f t="shared" si="3"/>
        <v>0.72360487804878</v>
      </c>
      <c r="N49" s="34" t="s">
        <v>29</v>
      </c>
      <c r="O49" s="34" t="s">
        <v>29</v>
      </c>
      <c r="P49" s="34" t="s">
        <v>29</v>
      </c>
      <c r="Q49" s="35"/>
    </row>
    <row r="50" s="4" customFormat="1" ht="48" spans="1:17">
      <c r="A50" s="31" t="s">
        <v>103</v>
      </c>
      <c r="B50" s="29" t="s">
        <v>23</v>
      </c>
      <c r="C50" s="29" t="s">
        <v>102</v>
      </c>
      <c r="D50" s="30" t="s">
        <v>42</v>
      </c>
      <c r="E50" s="29" t="s">
        <v>43</v>
      </c>
      <c r="F50" s="30" t="s">
        <v>57</v>
      </c>
      <c r="G50" s="29" t="s">
        <v>58</v>
      </c>
      <c r="H50" s="31" t="s">
        <v>103</v>
      </c>
      <c r="I50" s="32">
        <v>21000</v>
      </c>
      <c r="J50" s="32"/>
      <c r="K50" s="32"/>
      <c r="L50" s="32">
        <f t="shared" si="2"/>
        <v>21000</v>
      </c>
      <c r="M50" s="33">
        <f t="shared" si="3"/>
        <v>0</v>
      </c>
      <c r="N50" s="34" t="s">
        <v>29</v>
      </c>
      <c r="O50" s="34" t="s">
        <v>29</v>
      </c>
      <c r="P50" s="34" t="s">
        <v>29</v>
      </c>
      <c r="Q50" s="35"/>
    </row>
    <row r="51" s="4" customFormat="1" ht="48" spans="1:17">
      <c r="A51" s="31" t="s">
        <v>100</v>
      </c>
      <c r="B51" s="29" t="s">
        <v>23</v>
      </c>
      <c r="C51" s="29" t="s">
        <v>102</v>
      </c>
      <c r="D51" s="30" t="s">
        <v>98</v>
      </c>
      <c r="E51" s="29" t="s">
        <v>99</v>
      </c>
      <c r="F51" s="30" t="s">
        <v>57</v>
      </c>
      <c r="G51" s="29" t="s">
        <v>58</v>
      </c>
      <c r="H51" s="31" t="s">
        <v>100</v>
      </c>
      <c r="I51" s="32">
        <v>1369.6</v>
      </c>
      <c r="J51" s="32"/>
      <c r="K51" s="32">
        <v>1369.6</v>
      </c>
      <c r="L51" s="32">
        <f t="shared" si="2"/>
        <v>0</v>
      </c>
      <c r="M51" s="33">
        <f t="shared" si="3"/>
        <v>1</v>
      </c>
      <c r="N51" s="34" t="s">
        <v>29</v>
      </c>
      <c r="O51" s="34" t="s">
        <v>29</v>
      </c>
      <c r="P51" s="34" t="s">
        <v>29</v>
      </c>
      <c r="Q51" s="35"/>
    </row>
    <row r="52" s="4" customFormat="1" ht="48" spans="1:17">
      <c r="A52" s="31" t="s">
        <v>97</v>
      </c>
      <c r="B52" s="29" t="s">
        <v>23</v>
      </c>
      <c r="C52" s="29" t="s">
        <v>102</v>
      </c>
      <c r="D52" s="30" t="s">
        <v>98</v>
      </c>
      <c r="E52" s="29" t="s">
        <v>99</v>
      </c>
      <c r="F52" s="30" t="s">
        <v>57</v>
      </c>
      <c r="G52" s="29" t="s">
        <v>58</v>
      </c>
      <c r="H52" s="31" t="s">
        <v>97</v>
      </c>
      <c r="I52" s="32">
        <v>684.79</v>
      </c>
      <c r="J52" s="32"/>
      <c r="K52" s="32">
        <v>684.79</v>
      </c>
      <c r="L52" s="32">
        <f t="shared" si="2"/>
        <v>0</v>
      </c>
      <c r="M52" s="33">
        <f t="shared" si="3"/>
        <v>1</v>
      </c>
      <c r="N52" s="34" t="s">
        <v>29</v>
      </c>
      <c r="O52" s="34" t="s">
        <v>29</v>
      </c>
      <c r="P52" s="34" t="s">
        <v>29</v>
      </c>
      <c r="Q52" s="35"/>
    </row>
    <row r="53" s="4" customFormat="1" ht="36" spans="1:17">
      <c r="A53" s="31" t="s">
        <v>104</v>
      </c>
      <c r="B53" s="29" t="s">
        <v>23</v>
      </c>
      <c r="C53" s="29" t="s">
        <v>102</v>
      </c>
      <c r="D53" s="30" t="s">
        <v>61</v>
      </c>
      <c r="E53" s="29" t="s">
        <v>62</v>
      </c>
      <c r="F53" s="30" t="s">
        <v>57</v>
      </c>
      <c r="G53" s="29" t="s">
        <v>58</v>
      </c>
      <c r="H53" s="31" t="s">
        <v>104</v>
      </c>
      <c r="I53" s="32">
        <v>7550000</v>
      </c>
      <c r="J53" s="32">
        <v>-213410</v>
      </c>
      <c r="K53" s="32">
        <v>2817073.34</v>
      </c>
      <c r="L53" s="32">
        <f t="shared" si="2"/>
        <v>4519516.66</v>
      </c>
      <c r="M53" s="33">
        <f t="shared" si="3"/>
        <v>0.383975844363662</v>
      </c>
      <c r="N53" s="34" t="s">
        <v>29</v>
      </c>
      <c r="O53" s="34" t="s">
        <v>29</v>
      </c>
      <c r="P53" s="34" t="s">
        <v>29</v>
      </c>
      <c r="Q53" s="35"/>
    </row>
    <row r="54" s="4" customFormat="1" ht="36" spans="1:17">
      <c r="A54" s="31" t="s">
        <v>104</v>
      </c>
      <c r="B54" s="29" t="s">
        <v>23</v>
      </c>
      <c r="C54" s="29" t="s">
        <v>102</v>
      </c>
      <c r="D54" s="30" t="s">
        <v>61</v>
      </c>
      <c r="E54" s="29" t="s">
        <v>62</v>
      </c>
      <c r="F54" s="30" t="s">
        <v>39</v>
      </c>
      <c r="G54" s="29" t="s">
        <v>40</v>
      </c>
      <c r="H54" s="31" t="s">
        <v>104</v>
      </c>
      <c r="I54" s="32">
        <v>213410</v>
      </c>
      <c r="J54" s="32"/>
      <c r="K54" s="32">
        <v>40000</v>
      </c>
      <c r="L54" s="32">
        <f t="shared" si="2"/>
        <v>173410</v>
      </c>
      <c r="M54" s="33">
        <f t="shared" si="3"/>
        <v>0.187432641394499</v>
      </c>
      <c r="N54" s="34" t="s">
        <v>29</v>
      </c>
      <c r="O54" s="34" t="s">
        <v>29</v>
      </c>
      <c r="P54" s="34" t="s">
        <v>29</v>
      </c>
      <c r="Q54" s="35"/>
    </row>
    <row r="55" s="4" customFormat="1" ht="36" spans="1:17">
      <c r="A55" s="31" t="s">
        <v>105</v>
      </c>
      <c r="B55" s="29" t="s">
        <v>23</v>
      </c>
      <c r="C55" s="29" t="s">
        <v>102</v>
      </c>
      <c r="D55" s="30" t="s">
        <v>106</v>
      </c>
      <c r="E55" s="29" t="s">
        <v>107</v>
      </c>
      <c r="F55" s="30" t="s">
        <v>57</v>
      </c>
      <c r="G55" s="29" t="s">
        <v>58</v>
      </c>
      <c r="H55" s="31" t="s">
        <v>105</v>
      </c>
      <c r="I55" s="32">
        <v>100000</v>
      </c>
      <c r="J55" s="32"/>
      <c r="K55" s="32">
        <v>91260</v>
      </c>
      <c r="L55" s="32">
        <f t="shared" si="2"/>
        <v>8740</v>
      </c>
      <c r="M55" s="33">
        <f t="shared" si="3"/>
        <v>0.9126</v>
      </c>
      <c r="N55" s="34" t="s">
        <v>29</v>
      </c>
      <c r="O55" s="34" t="s">
        <v>29</v>
      </c>
      <c r="P55" s="34" t="s">
        <v>29</v>
      </c>
      <c r="Q55" s="35"/>
    </row>
    <row r="56" s="1" customFormat="1" ht="36" spans="1:17">
      <c r="A56" s="31" t="s">
        <v>108</v>
      </c>
      <c r="B56" s="29" t="s">
        <v>23</v>
      </c>
      <c r="C56" s="29" t="s">
        <v>102</v>
      </c>
      <c r="D56" s="30" t="s">
        <v>109</v>
      </c>
      <c r="E56" s="29" t="s">
        <v>110</v>
      </c>
      <c r="F56" s="30" t="s">
        <v>57</v>
      </c>
      <c r="G56" s="29" t="s">
        <v>58</v>
      </c>
      <c r="H56" s="31" t="s">
        <v>108</v>
      </c>
      <c r="I56" s="32">
        <v>20000</v>
      </c>
      <c r="J56" s="32"/>
      <c r="K56" s="32"/>
      <c r="L56" s="32">
        <f t="shared" si="2"/>
        <v>20000</v>
      </c>
      <c r="M56" s="33">
        <f t="shared" si="3"/>
        <v>0</v>
      </c>
      <c r="N56" s="34" t="s">
        <v>29</v>
      </c>
      <c r="O56" s="34" t="s">
        <v>29</v>
      </c>
      <c r="P56" s="34" t="s">
        <v>29</v>
      </c>
      <c r="Q56" s="35"/>
    </row>
    <row r="57" s="1" customFormat="1" ht="36" spans="1:17">
      <c r="A57" s="31" t="s">
        <v>111</v>
      </c>
      <c r="B57" s="29" t="s">
        <v>23</v>
      </c>
      <c r="C57" s="29" t="s">
        <v>102</v>
      </c>
      <c r="D57" s="30" t="s">
        <v>42</v>
      </c>
      <c r="E57" s="29" t="s">
        <v>43</v>
      </c>
      <c r="F57" s="30" t="s">
        <v>57</v>
      </c>
      <c r="G57" s="29" t="s">
        <v>58</v>
      </c>
      <c r="H57" s="31" t="s">
        <v>111</v>
      </c>
      <c r="I57" s="32">
        <v>92585</v>
      </c>
      <c r="J57" s="32"/>
      <c r="K57" s="32">
        <v>85640</v>
      </c>
      <c r="L57" s="32">
        <f t="shared" si="2"/>
        <v>6945</v>
      </c>
      <c r="M57" s="33">
        <f t="shared" si="3"/>
        <v>0.924987849003618</v>
      </c>
      <c r="N57" s="34" t="s">
        <v>29</v>
      </c>
      <c r="O57" s="34" t="s">
        <v>29</v>
      </c>
      <c r="P57" s="34" t="s">
        <v>29</v>
      </c>
      <c r="Q57" s="35"/>
    </row>
    <row r="58" s="1" customFormat="1" ht="36" spans="1:17">
      <c r="A58" s="31" t="s">
        <v>112</v>
      </c>
      <c r="B58" s="29" t="s">
        <v>23</v>
      </c>
      <c r="C58" s="29" t="s">
        <v>102</v>
      </c>
      <c r="D58" s="30" t="s">
        <v>42</v>
      </c>
      <c r="E58" s="29" t="s">
        <v>43</v>
      </c>
      <c r="F58" s="30" t="s">
        <v>57</v>
      </c>
      <c r="G58" s="29" t="s">
        <v>58</v>
      </c>
      <c r="H58" s="31" t="s">
        <v>112</v>
      </c>
      <c r="I58" s="32">
        <v>442074</v>
      </c>
      <c r="J58" s="32"/>
      <c r="K58" s="32"/>
      <c r="L58" s="32">
        <f t="shared" si="2"/>
        <v>442074</v>
      </c>
      <c r="M58" s="33">
        <f t="shared" si="3"/>
        <v>0</v>
      </c>
      <c r="N58" s="34" t="s">
        <v>29</v>
      </c>
      <c r="O58" s="34" t="s">
        <v>29</v>
      </c>
      <c r="P58" s="34" t="s">
        <v>29</v>
      </c>
      <c r="Q58" s="35"/>
    </row>
    <row r="59" s="1" customFormat="1" spans="1:17">
      <c r="A59" s="5"/>
      <c r="B59" s="5"/>
      <c r="C59" s="5"/>
      <c r="E59" s="5"/>
      <c r="G59" s="6"/>
      <c r="H59" s="7"/>
    </row>
    <row r="60" s="1" customFormat="1" spans="1:17">
      <c r="A60" s="5"/>
      <c r="B60" s="5"/>
      <c r="C60" s="5"/>
      <c r="E60" s="5"/>
      <c r="G60" s="6"/>
      <c r="H60" s="7"/>
    </row>
    <row r="61" s="1" customFormat="1" spans="1:17">
      <c r="A61" s="5"/>
      <c r="B61" s="5"/>
      <c r="C61" s="5"/>
      <c r="E61" s="5"/>
      <c r="G61" s="6"/>
      <c r="H61" s="7"/>
    </row>
    <row r="62" s="1" customFormat="1" spans="1:17">
      <c r="A62" s="5"/>
      <c r="B62" s="5"/>
      <c r="C62" s="5"/>
      <c r="E62" s="5"/>
      <c r="G62" s="6"/>
      <c r="H62" s="7"/>
    </row>
    <row r="63" s="1" customFormat="1" spans="1:17">
      <c r="A63" s="5"/>
      <c r="B63" s="5"/>
      <c r="C63" s="5"/>
      <c r="E63" s="5"/>
      <c r="G63" s="6"/>
      <c r="H63" s="7"/>
    </row>
    <row r="64" s="1" customFormat="1" spans="1:17">
      <c r="A64" s="5"/>
      <c r="B64" s="5"/>
      <c r="C64" s="5"/>
      <c r="E64" s="5"/>
      <c r="G64" s="6"/>
      <c r="H64" s="7"/>
    </row>
    <row r="65" s="1" customFormat="1" spans="1:11">
      <c r="A65" s="5"/>
      <c r="B65" s="5"/>
      <c r="C65" s="5"/>
      <c r="E65" s="5"/>
      <c r="G65" s="6"/>
      <c r="H65" s="7"/>
    </row>
    <row r="66" s="1" customFormat="1" spans="1:11">
      <c r="A66" s="5"/>
      <c r="B66" s="5"/>
      <c r="C66" s="5"/>
      <c r="E66" s="5"/>
      <c r="G66" s="6"/>
      <c r="H66" s="7"/>
    </row>
    <row r="67" s="1" customFormat="1" spans="1:11">
      <c r="A67" s="5"/>
      <c r="B67" s="5"/>
      <c r="C67" s="5"/>
      <c r="E67" s="5"/>
      <c r="G67" s="6"/>
      <c r="H67" s="7"/>
    </row>
    <row r="68" s="1" customFormat="1" spans="1:11">
      <c r="A68" s="5"/>
      <c r="B68" s="5"/>
      <c r="C68" s="5"/>
      <c r="E68" s="5"/>
      <c r="G68" s="6"/>
      <c r="H68" s="7"/>
    </row>
    <row r="69" s="1" customFormat="1" spans="1:11">
      <c r="A69" s="5"/>
      <c r="B69" s="5"/>
      <c r="C69" s="5"/>
      <c r="E69" s="5"/>
      <c r="G69" s="6"/>
      <c r="H69" s="7"/>
      <c r="K69" s="36"/>
    </row>
    <row r="70" s="1" customFormat="1" spans="1:11">
      <c r="A70" s="5"/>
      <c r="B70" s="5"/>
      <c r="C70" s="5"/>
      <c r="E70" s="5"/>
      <c r="G70" s="6"/>
      <c r="H70" s="7"/>
    </row>
    <row r="71" s="1" customFormat="1" spans="1:11">
      <c r="A71" s="5"/>
      <c r="B71" s="5"/>
      <c r="C71" s="5"/>
      <c r="E71" s="5"/>
      <c r="G71" s="6"/>
      <c r="H71" s="7"/>
    </row>
    <row r="72" s="1" customFormat="1" spans="1:11">
      <c r="A72" s="5"/>
      <c r="B72" s="5"/>
      <c r="C72" s="5"/>
      <c r="E72" s="5"/>
      <c r="G72" s="6"/>
      <c r="H72" s="7"/>
    </row>
    <row r="73" s="1" customFormat="1" spans="1:11">
      <c r="A73" s="5"/>
      <c r="B73" s="5"/>
      <c r="C73" s="5"/>
      <c r="E73" s="5"/>
      <c r="G73" s="6"/>
      <c r="H73" s="7"/>
    </row>
    <row r="74" s="1" customFormat="1" spans="1:11">
      <c r="A74" s="5"/>
      <c r="B74" s="5"/>
      <c r="C74" s="5"/>
      <c r="E74" s="5"/>
      <c r="G74" s="6"/>
      <c r="H74" s="7"/>
    </row>
    <row r="75" s="1" customFormat="1" spans="1:11">
      <c r="A75" s="5"/>
      <c r="B75" s="5"/>
      <c r="C75" s="5"/>
      <c r="E75" s="5"/>
      <c r="G75" s="6"/>
      <c r="H75" s="7"/>
    </row>
    <row r="76" s="1" customFormat="1" spans="1:11">
      <c r="A76" s="5"/>
      <c r="B76" s="5"/>
      <c r="C76" s="5"/>
      <c r="E76" s="5"/>
      <c r="G76" s="6"/>
      <c r="H76" s="7"/>
    </row>
    <row r="77" s="1" customFormat="1" spans="1:11">
      <c r="A77" s="5"/>
      <c r="B77" s="5"/>
      <c r="C77" s="5"/>
      <c r="E77" s="5"/>
      <c r="G77" s="6"/>
      <c r="H77" s="7"/>
    </row>
    <row r="78" s="1" customFormat="1" spans="1:11">
      <c r="A78" s="5"/>
      <c r="B78" s="5"/>
      <c r="C78" s="5"/>
      <c r="E78" s="5"/>
      <c r="G78" s="6"/>
      <c r="H78" s="7"/>
    </row>
    <row r="79" s="1" customFormat="1" spans="1:11">
      <c r="A79" s="5"/>
      <c r="B79" s="5"/>
      <c r="C79" s="5"/>
      <c r="E79" s="5"/>
      <c r="G79" s="6"/>
      <c r="H79" s="7"/>
    </row>
    <row r="80" s="1" customFormat="1" spans="1:11">
      <c r="A80" s="5"/>
      <c r="B80" s="5"/>
      <c r="C80" s="5"/>
      <c r="E80" s="5"/>
      <c r="G80" s="6"/>
      <c r="H80" s="7"/>
    </row>
    <row r="81" s="1" customFormat="1" spans="1:8">
      <c r="A81" s="5"/>
      <c r="B81" s="5"/>
      <c r="C81" s="5"/>
      <c r="E81" s="5"/>
      <c r="G81" s="6"/>
      <c r="H81" s="7"/>
    </row>
    <row r="82" s="1" customFormat="1" spans="1:8">
      <c r="A82" s="5"/>
      <c r="B82" s="5"/>
      <c r="C82" s="5"/>
      <c r="E82" s="5"/>
      <c r="G82" s="6"/>
      <c r="H82" s="7"/>
    </row>
    <row r="96" s="1" customFormat="1" spans="1:8">
      <c r="A96" s="5"/>
      <c r="B96" s="5"/>
      <c r="C96" s="5"/>
      <c r="E96" s="5"/>
      <c r="G96" s="6"/>
      <c r="H96" s="7"/>
    </row>
  </sheetData>
  <autoFilter xmlns:etc="http://www.wps.cn/officeDocument/2017/etCustomData" ref="A4:Q58" etc:filterBottomFollowUsedRange="0">
    <extLst/>
  </autoFilter>
  <mergeCells count="15">
    <mergeCell ref="A1:Q1"/>
    <mergeCell ref="D3:E3"/>
    <mergeCell ref="F3:G3"/>
    <mergeCell ref="N3:P3"/>
    <mergeCell ref="A5:G5"/>
    <mergeCell ref="A3:A4"/>
    <mergeCell ref="B3:B4"/>
    <mergeCell ref="C3:C4"/>
    <mergeCell ref="H3:H4"/>
    <mergeCell ref="I3:I4"/>
    <mergeCell ref="J3:J4"/>
    <mergeCell ref="K3:K4"/>
    <mergeCell ref="L3:L4"/>
    <mergeCell ref="M3:M4"/>
    <mergeCell ref="Q3:Q4"/>
  </mergeCells>
  <printOptions horizontalCentered="1"/>
  <pageMargins left="0.786805555555556" right="0.786805555555556" top="0.393055555555556" bottom="0.393055555555556" header="0.5" footer="0.196527777777778"/>
  <pageSetup paperSize="9" scale="66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一般公共预算专项公开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拖鞋不用脱</cp:lastModifiedBy>
  <dcterms:created xsi:type="dcterms:W3CDTF">2025-03-26T10:43:00Z</dcterms:created>
  <dcterms:modified xsi:type="dcterms:W3CDTF">2026-07-03T04:00:06Z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495EA238BC574769BF2705F04304AF89_12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