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<sst xmlns="http://schemas.openxmlformats.org/spreadsheetml/2006/main" count="80" uniqueCount="72">
  <si>
    <t>附件</t>
  </si>
  <si>
    <r>
      <rPr>
        <sz val="22"/>
        <color theme="1"/>
        <rFont val="方正小标宋_GBK"/>
        <charset val="134"/>
      </rPr>
      <t>江海区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年一般公共预算收支总表</t>
    </r>
  </si>
  <si>
    <t>单位：万元</t>
  </si>
  <si>
    <t>收入</t>
  </si>
  <si>
    <t>支出</t>
  </si>
  <si>
    <t>科目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</si>
  <si>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仿宋_GBK"/>
        <charset val="134"/>
      </rPr>
      <t>年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预算数</t>
    </r>
  </si>
  <si>
    <t>调整额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</si>
  <si>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仿宋_GBK"/>
        <charset val="134"/>
      </rPr>
      <t>年调整预算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（第一次）</t>
    </r>
  </si>
  <si>
    <r>
      <rPr>
        <b/>
        <sz val="16"/>
        <color theme="1"/>
        <rFont val="方正仿宋_GBK"/>
        <charset val="134"/>
      </rPr>
      <t xml:space="preserve">调整后比
</t>
    </r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方正仿宋_GBK"/>
        <charset val="134"/>
      </rPr>
      <t>年增长</t>
    </r>
  </si>
  <si>
    <r>
      <rPr>
        <b/>
        <sz val="16"/>
        <color theme="1"/>
        <rFont val="方正仿宋_GBK"/>
        <charset val="134"/>
      </rPr>
      <t>调整后比</t>
    </r>
    <r>
      <rPr>
        <b/>
        <sz val="16"/>
        <color theme="1"/>
        <rFont val="Times New Roman"/>
        <charset val="134"/>
      </rPr>
      <t xml:space="preserve">
2024</t>
    </r>
    <r>
      <rPr>
        <b/>
        <sz val="16"/>
        <color theme="1"/>
        <rFont val="方正仿宋_GBK"/>
        <charset val="134"/>
      </rPr>
      <t>年增长</t>
    </r>
  </si>
  <si>
    <t>一般公共预算收入</t>
  </si>
  <si>
    <t>一般公共预算支出</t>
  </si>
  <si>
    <t xml:space="preserve">    其中：税收收入</t>
  </si>
  <si>
    <t xml:space="preserve">     一般公共服务支出</t>
  </si>
  <si>
    <t xml:space="preserve">         增值税</t>
  </si>
  <si>
    <t xml:space="preserve">     外交支出</t>
  </si>
  <si>
    <t>/</t>
  </si>
  <si>
    <t xml:space="preserve">         企业所得税</t>
  </si>
  <si>
    <t xml:space="preserve">     国防支出</t>
  </si>
  <si>
    <t xml:space="preserve">         个人所得税</t>
  </si>
  <si>
    <t xml:space="preserve">     公共安全支出</t>
  </si>
  <si>
    <t xml:space="preserve">         资源税</t>
  </si>
  <si>
    <t xml:space="preserve">     教育支出</t>
  </si>
  <si>
    <t xml:space="preserve">         城市维护建设税</t>
  </si>
  <si>
    <t xml:space="preserve">     科学技术支出</t>
  </si>
  <si>
    <t xml:space="preserve">         房产税</t>
  </si>
  <si>
    <t xml:space="preserve">     文化旅游体育与传媒支出</t>
  </si>
  <si>
    <t xml:space="preserve">         印花税</t>
  </si>
  <si>
    <t xml:space="preserve">     社会保障和就业支出</t>
  </si>
  <si>
    <t xml:space="preserve">         城镇土地使用税</t>
  </si>
  <si>
    <t xml:space="preserve">     卫生健康支出</t>
  </si>
  <si>
    <t xml:space="preserve">         土地增值税</t>
  </si>
  <si>
    <t xml:space="preserve">     节能环保支出</t>
  </si>
  <si>
    <t xml:space="preserve">         车船税</t>
  </si>
  <si>
    <t xml:space="preserve">     城乡社区支出</t>
  </si>
  <si>
    <t xml:space="preserve">         耕地占用税</t>
  </si>
  <si>
    <t xml:space="preserve">     农林水支出</t>
  </si>
  <si>
    <t xml:space="preserve">         契税</t>
  </si>
  <si>
    <t xml:space="preserve">     交通运输支出</t>
  </si>
  <si>
    <t xml:space="preserve">         环境保护税</t>
  </si>
  <si>
    <t xml:space="preserve">     资源勘探工业信息等支出</t>
  </si>
  <si>
    <t xml:space="preserve">         其他税收收入</t>
  </si>
  <si>
    <t xml:space="preserve">     商业服务业等支出</t>
  </si>
  <si>
    <t xml:space="preserve">     金融支出</t>
  </si>
  <si>
    <t xml:space="preserve">           非税收入</t>
  </si>
  <si>
    <t xml:space="preserve">     自然资源海洋气象等支出</t>
  </si>
  <si>
    <t xml:space="preserve">         专项收入</t>
  </si>
  <si>
    <t xml:space="preserve">     住房保障支出</t>
  </si>
  <si>
    <t xml:space="preserve">         行政事业性收费收入</t>
  </si>
  <si>
    <t xml:space="preserve">     粮油物资储备支出</t>
  </si>
  <si>
    <t xml:space="preserve">         罚没收入</t>
  </si>
  <si>
    <t xml:space="preserve">     灾害防治及应急管理支出</t>
  </si>
  <si>
    <t xml:space="preserve">         国有资本经营收入</t>
  </si>
  <si>
    <t xml:space="preserve">     预备费</t>
  </si>
  <si>
    <t xml:space="preserve">         国有资源（资产）有偿使用收入</t>
  </si>
  <si>
    <t xml:space="preserve">     其他支出</t>
  </si>
  <si>
    <t xml:space="preserve">         其他收入</t>
  </si>
  <si>
    <t xml:space="preserve">     债务付息支出</t>
  </si>
  <si>
    <t xml:space="preserve">     债务发行费用支出</t>
  </si>
  <si>
    <t>上年结余</t>
  </si>
  <si>
    <t>上解支出（一般预算）</t>
  </si>
  <si>
    <t>补助收入（一般预算）</t>
  </si>
  <si>
    <t>债务还本支出（一般债券）</t>
  </si>
  <si>
    <t>债务转贷收入（一般债券）</t>
  </si>
  <si>
    <t>补充预算稳定调节基金</t>
  </si>
  <si>
    <t>动用预算稳定调节基金</t>
  </si>
  <si>
    <t>区域间转移性支出</t>
  </si>
  <si>
    <t>调入资金（一般预算）</t>
  </si>
  <si>
    <t>结转下年</t>
  </si>
  <si>
    <t>总收入</t>
  </si>
  <si>
    <t>总支出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</si>
</sst>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b/>
      <sz val="16"/>
      <color theme="1"/>
      <name val="方正仿宋_GBK"/>
      <charset val="134"/>
    </font>
    <font>
      <b/>
      <sz val="16"/>
      <color theme="1"/>
      <name val="Times New Roman"/>
      <charset val="134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2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1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zoomScale="90" zoomScaleNormal="90" workbookViewId="0">
      <selection activeCell="A12" sqref="A12"/>
    </sheetView>
  </sheetViews>
  <sheetFormatPr defaultColWidth="9" defaultRowHeight="13.5"/>
  <cols>
    <col min="1" max="1" width="50.275" customWidth="1"/>
    <col min="2" max="2" width="16.125" customWidth="1"/>
    <col min="3" max="3" width="11.9416666666667" customWidth="1"/>
    <col min="4" max="4" width="23.6083333333333" customWidth="1"/>
    <col min="5" max="5" width="18.1833333333333" customWidth="1"/>
    <col min="6" max="6" width="39.625" customWidth="1"/>
    <col min="7" max="7" width="15.9666666666667" customWidth="1"/>
    <col min="8" max="8" width="11.9333333333333" customWidth="1"/>
    <col min="9" max="9" width="24.3083333333333" customWidth="1"/>
    <col min="10" max="10" width="19.8583333333333" customWidth="1"/>
  </cols>
  <sheetData>
    <row r="1" ht="14.25" spans="1:1">
      <c r="A1" s="1" t="s">
        <v>0</v>
      </c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4" customHeight="1" spans="1:10">
      <c r="A4" s="5" t="s">
        <v>3</v>
      </c>
      <c r="B4" s="6"/>
      <c r="C4" s="6"/>
      <c r="D4" s="6"/>
      <c r="E4" s="6"/>
      <c r="F4" s="5" t="s">
        <v>4</v>
      </c>
      <c r="G4" s="6"/>
      <c r="H4" s="6"/>
      <c r="I4" s="6"/>
      <c r="J4" s="6"/>
    </row>
    <row r="5" ht="45" customHeight="1" spans="1:10">
      <c r="A5" s="7" t="s">
        <v>5</v>
      </c>
      <c r="B5" s="8" t="s">
        <v>6</v>
      </c>
      <c r="C5" s="7" t="s">
        <v>7</v>
      </c>
      <c r="D5" s="8" t="s">
        <v>8</v>
      </c>
      <c r="E5" s="7" t="s">
        <v>9</v>
      </c>
      <c r="F5" s="7" t="s">
        <v>5</v>
      </c>
      <c r="G5" s="8" t="s">
        <v>6</v>
      </c>
      <c r="H5" s="7" t="s">
        <v>7</v>
      </c>
      <c r="I5" s="8" t="s">
        <v>8</v>
      </c>
      <c r="J5" s="7" t="s">
        <v>10</v>
      </c>
    </row>
    <row r="6" ht="21" customHeight="1" spans="1:10">
      <c r="A6" s="9" t="s">
        <v>11</v>
      </c>
      <c r="B6" s="10">
        <f>B7+B23</f>
        <v>155208</v>
      </c>
      <c r="C6" s="10">
        <f>C7+C23</f>
        <v>15519</v>
      </c>
      <c r="D6" s="10">
        <f>D7+D23</f>
        <v>170727</v>
      </c>
      <c r="E6" s="11">
        <v>0.0526652635421219</v>
      </c>
      <c r="F6" s="9" t="s">
        <v>12</v>
      </c>
      <c r="G6" s="10">
        <f>SUM(G7:G30)</f>
        <v>211966</v>
      </c>
      <c r="H6" s="12">
        <f>SUM(H7:H30)</f>
        <v>0</v>
      </c>
      <c r="I6" s="10">
        <f>SUM(I7:I30)</f>
        <v>211966</v>
      </c>
      <c r="J6" s="11">
        <v>0.00377422822478679</v>
      </c>
    </row>
    <row r="7" ht="21" customHeight="1" spans="1:10">
      <c r="A7" s="9" t="s">
        <v>13</v>
      </c>
      <c r="B7" s="10">
        <f>SUM(B8:B21)</f>
        <v>130000</v>
      </c>
      <c r="C7" s="10">
        <f>SUM(C8:C21)</f>
        <v>15519</v>
      </c>
      <c r="D7" s="10">
        <f>SUM(D8:D21)</f>
        <v>145519</v>
      </c>
      <c r="E7" s="11">
        <v>0.152388419018658</v>
      </c>
      <c r="F7" s="13" t="s">
        <v>14</v>
      </c>
      <c r="G7" s="12">
        <v>39056</v>
      </c>
      <c r="H7" s="12">
        <f t="shared" ref="H7:H30" si="0">I7-G7</f>
        <v>0</v>
      </c>
      <c r="I7" s="12">
        <v>39056</v>
      </c>
      <c r="J7" s="15">
        <v>0.0778231592891048</v>
      </c>
    </row>
    <row r="8" ht="21" customHeight="1" spans="1:10">
      <c r="A8" s="13" t="s">
        <v>15</v>
      </c>
      <c r="B8" s="12">
        <v>54953</v>
      </c>
      <c r="C8" s="12">
        <f t="shared" ref="C7:C29" si="1">D8-B8</f>
        <v>10990</v>
      </c>
      <c r="D8" s="14">
        <v>65943</v>
      </c>
      <c r="E8" s="15">
        <v>0.174386920980926</v>
      </c>
      <c r="F8" s="13" t="s">
        <v>16</v>
      </c>
      <c r="G8" s="12">
        <v>0</v>
      </c>
      <c r="H8" s="12">
        <f t="shared" si="0"/>
        <v>0</v>
      </c>
      <c r="I8" s="12">
        <v>0</v>
      </c>
      <c r="J8" s="15" t="s">
        <v>17</v>
      </c>
    </row>
    <row r="9" ht="21" customHeight="1" spans="1:10">
      <c r="A9" s="13" t="s">
        <v>18</v>
      </c>
      <c r="B9" s="12">
        <v>12800</v>
      </c>
      <c r="C9" s="12">
        <f t="shared" si="1"/>
        <v>2560</v>
      </c>
      <c r="D9" s="12">
        <v>15360</v>
      </c>
      <c r="E9" s="15">
        <v>0.13007651559741</v>
      </c>
      <c r="F9" s="13" t="s">
        <v>19</v>
      </c>
      <c r="G9" s="12">
        <v>464</v>
      </c>
      <c r="H9" s="12">
        <f t="shared" si="0"/>
        <v>0</v>
      </c>
      <c r="I9" s="12">
        <v>464</v>
      </c>
      <c r="J9" s="15">
        <v>0.0021598272138228</v>
      </c>
    </row>
    <row r="10" ht="21" customHeight="1" spans="1:10">
      <c r="A10" s="13" t="s">
        <v>20</v>
      </c>
      <c r="B10" s="12">
        <v>3600</v>
      </c>
      <c r="C10" s="12">
        <f t="shared" si="1"/>
        <v>720</v>
      </c>
      <c r="D10" s="12">
        <v>4320</v>
      </c>
      <c r="E10" s="15">
        <v>0.11340206185567</v>
      </c>
      <c r="F10" s="13" t="s">
        <v>21</v>
      </c>
      <c r="G10" s="12">
        <v>16467</v>
      </c>
      <c r="H10" s="12">
        <f t="shared" si="0"/>
        <v>0</v>
      </c>
      <c r="I10" s="12">
        <v>16467</v>
      </c>
      <c r="J10" s="15">
        <v>0.0686611720423129</v>
      </c>
    </row>
    <row r="11" ht="21" customHeight="1" spans="1:10">
      <c r="A11" s="13" t="s">
        <v>22</v>
      </c>
      <c r="B11" s="12">
        <v>9</v>
      </c>
      <c r="C11" s="12">
        <f t="shared" si="1"/>
        <v>0</v>
      </c>
      <c r="D11" s="12">
        <v>9</v>
      </c>
      <c r="E11" s="15">
        <v>0.0149253731343282</v>
      </c>
      <c r="F11" s="13" t="s">
        <v>23</v>
      </c>
      <c r="G11" s="12">
        <v>43352</v>
      </c>
      <c r="H11" s="12">
        <f t="shared" si="0"/>
        <v>0</v>
      </c>
      <c r="I11" s="12">
        <v>43352</v>
      </c>
      <c r="J11" s="15">
        <v>0.0607291411793491</v>
      </c>
    </row>
    <row r="12" ht="21" customHeight="1" spans="1:10">
      <c r="A12" s="13" t="s">
        <v>24</v>
      </c>
      <c r="B12" s="12">
        <v>12568</v>
      </c>
      <c r="C12" s="12">
        <f t="shared" si="1"/>
        <v>0</v>
      </c>
      <c r="D12" s="12">
        <v>12568</v>
      </c>
      <c r="E12" s="15">
        <v>0.195358569526346</v>
      </c>
      <c r="F12" s="13" t="s">
        <v>25</v>
      </c>
      <c r="G12" s="12">
        <v>5396</v>
      </c>
      <c r="H12" s="12">
        <f t="shared" si="0"/>
        <v>0</v>
      </c>
      <c r="I12" s="12">
        <v>5396</v>
      </c>
      <c r="J12" s="15">
        <v>1.57688634192932</v>
      </c>
    </row>
    <row r="13" ht="21" customHeight="1" spans="1:10">
      <c r="A13" s="13" t="s">
        <v>26</v>
      </c>
      <c r="B13" s="12">
        <v>17560</v>
      </c>
      <c r="C13" s="12">
        <f t="shared" si="1"/>
        <v>0</v>
      </c>
      <c r="D13" s="12">
        <v>17560</v>
      </c>
      <c r="E13" s="15">
        <v>0.077036310107949</v>
      </c>
      <c r="F13" s="13" t="s">
        <v>27</v>
      </c>
      <c r="G13" s="12">
        <v>1046</v>
      </c>
      <c r="H13" s="12">
        <f t="shared" si="0"/>
        <v>0</v>
      </c>
      <c r="I13" s="12">
        <v>1046</v>
      </c>
      <c r="J13" s="15">
        <v>0.00867888138862094</v>
      </c>
    </row>
    <row r="14" ht="21" customHeight="1" spans="1:10">
      <c r="A14" s="13" t="s">
        <v>28</v>
      </c>
      <c r="B14" s="12">
        <v>5123</v>
      </c>
      <c r="C14" s="12">
        <f t="shared" si="1"/>
        <v>0</v>
      </c>
      <c r="D14" s="12">
        <v>5123</v>
      </c>
      <c r="E14" s="15">
        <v>0.128911414720141</v>
      </c>
      <c r="F14" s="13" t="s">
        <v>29</v>
      </c>
      <c r="G14" s="12">
        <v>31667</v>
      </c>
      <c r="H14" s="12">
        <f t="shared" si="0"/>
        <v>0</v>
      </c>
      <c r="I14" s="12">
        <v>31667</v>
      </c>
      <c r="J14" s="15">
        <v>0.0469814190306157</v>
      </c>
    </row>
    <row r="15" ht="21" customHeight="1" spans="1:10">
      <c r="A15" s="13" t="s">
        <v>30</v>
      </c>
      <c r="B15" s="12">
        <v>3600</v>
      </c>
      <c r="C15" s="12">
        <f t="shared" si="1"/>
        <v>0</v>
      </c>
      <c r="D15" s="12">
        <v>3600</v>
      </c>
      <c r="E15" s="15">
        <v>0.115587232723892</v>
      </c>
      <c r="F15" s="13" t="s">
        <v>31</v>
      </c>
      <c r="G15" s="12">
        <v>16370</v>
      </c>
      <c r="H15" s="12">
        <f t="shared" si="0"/>
        <v>0</v>
      </c>
      <c r="I15" s="12">
        <v>16370</v>
      </c>
      <c r="J15" s="15">
        <v>0.00850172498767865</v>
      </c>
    </row>
    <row r="16" ht="21" customHeight="1" spans="1:10">
      <c r="A16" s="13" t="s">
        <v>32</v>
      </c>
      <c r="B16" s="12">
        <v>6243</v>
      </c>
      <c r="C16" s="12">
        <f t="shared" si="1"/>
        <v>1249</v>
      </c>
      <c r="D16" s="12">
        <v>7492</v>
      </c>
      <c r="E16" s="15">
        <v>0.235488126649076</v>
      </c>
      <c r="F16" s="13" t="s">
        <v>33</v>
      </c>
      <c r="G16" s="12">
        <v>3435</v>
      </c>
      <c r="H16" s="12">
        <f t="shared" si="0"/>
        <v>0</v>
      </c>
      <c r="I16" s="12">
        <v>3435</v>
      </c>
      <c r="J16" s="15">
        <v>1.64841942945258</v>
      </c>
    </row>
    <row r="17" ht="21" customHeight="1" spans="1:10">
      <c r="A17" s="13" t="s">
        <v>34</v>
      </c>
      <c r="B17" s="12">
        <v>3332</v>
      </c>
      <c r="C17" s="12">
        <f t="shared" si="1"/>
        <v>0</v>
      </c>
      <c r="D17" s="12">
        <v>3332</v>
      </c>
      <c r="E17" s="15">
        <v>0.103676714143756</v>
      </c>
      <c r="F17" s="13" t="s">
        <v>35</v>
      </c>
      <c r="G17" s="12">
        <v>9123</v>
      </c>
      <c r="H17" s="12">
        <f t="shared" si="0"/>
        <v>0</v>
      </c>
      <c r="I17" s="12">
        <v>9123</v>
      </c>
      <c r="J17" s="15">
        <v>-0.386317772097403</v>
      </c>
    </row>
    <row r="18" ht="21" customHeight="1" spans="1:10">
      <c r="A18" s="13" t="s">
        <v>36</v>
      </c>
      <c r="B18" s="12">
        <v>2012</v>
      </c>
      <c r="C18" s="12">
        <f t="shared" si="1"/>
        <v>0</v>
      </c>
      <c r="D18" s="12">
        <v>2012</v>
      </c>
      <c r="E18" s="15">
        <v>0.28809218950064</v>
      </c>
      <c r="F18" s="13" t="s">
        <v>37</v>
      </c>
      <c r="G18" s="12">
        <v>10372</v>
      </c>
      <c r="H18" s="12">
        <f t="shared" si="0"/>
        <v>0</v>
      </c>
      <c r="I18" s="12">
        <v>10372</v>
      </c>
      <c r="J18" s="15">
        <v>0.334019292604502</v>
      </c>
    </row>
    <row r="19" ht="21" customHeight="1" spans="1:10">
      <c r="A19" s="13" t="s">
        <v>38</v>
      </c>
      <c r="B19" s="12">
        <v>8000</v>
      </c>
      <c r="C19" s="12">
        <f t="shared" si="1"/>
        <v>0</v>
      </c>
      <c r="D19" s="12">
        <v>8000</v>
      </c>
      <c r="E19" s="15">
        <v>0.107419712070875</v>
      </c>
      <c r="F19" s="13" t="s">
        <v>39</v>
      </c>
      <c r="G19" s="12">
        <v>189</v>
      </c>
      <c r="H19" s="12">
        <f t="shared" si="0"/>
        <v>0</v>
      </c>
      <c r="I19" s="12">
        <v>189</v>
      </c>
      <c r="J19" s="15">
        <v>-0.722873900293255</v>
      </c>
    </row>
    <row r="20" ht="21" customHeight="1" spans="1:10">
      <c r="A20" s="13" t="s">
        <v>40</v>
      </c>
      <c r="B20" s="12">
        <v>200</v>
      </c>
      <c r="C20" s="12">
        <f t="shared" si="1"/>
        <v>0</v>
      </c>
      <c r="D20" s="12">
        <v>200</v>
      </c>
      <c r="E20" s="15">
        <v>0.0572139303482604</v>
      </c>
      <c r="F20" s="13" t="s">
        <v>41</v>
      </c>
      <c r="G20" s="12">
        <v>5364</v>
      </c>
      <c r="H20" s="12">
        <f t="shared" si="0"/>
        <v>0</v>
      </c>
      <c r="I20" s="12">
        <v>5364</v>
      </c>
      <c r="J20" s="15">
        <v>0.523430843510366</v>
      </c>
    </row>
    <row r="21" ht="21" customHeight="1" spans="1:10">
      <c r="A21" s="13" t="s">
        <v>42</v>
      </c>
      <c r="B21" s="12">
        <v>0</v>
      </c>
      <c r="C21" s="12">
        <f t="shared" si="1"/>
        <v>0</v>
      </c>
      <c r="D21" s="12">
        <v>0</v>
      </c>
      <c r="E21" s="15">
        <v>-1</v>
      </c>
      <c r="F21" s="13" t="s">
        <v>43</v>
      </c>
      <c r="G21" s="12">
        <v>2464</v>
      </c>
      <c r="H21" s="12">
        <f t="shared" si="0"/>
        <v>0</v>
      </c>
      <c r="I21" s="12">
        <v>2464</v>
      </c>
      <c r="J21" s="15">
        <v>1.35564053537285</v>
      </c>
    </row>
    <row r="22" ht="21" customHeight="1" spans="1:10">
      <c r="A22" s="13"/>
      <c r="B22" s="16"/>
      <c r="C22" s="10"/>
      <c r="D22" s="16"/>
      <c r="E22" s="11"/>
      <c r="F22" s="13" t="s">
        <v>44</v>
      </c>
      <c r="G22" s="12">
        <v>100</v>
      </c>
      <c r="H22" s="12">
        <f t="shared" si="0"/>
        <v>0</v>
      </c>
      <c r="I22" s="12">
        <v>100</v>
      </c>
      <c r="J22" s="15">
        <v>-0.559471365638767</v>
      </c>
    </row>
    <row r="23" ht="21" customHeight="1" spans="1:10">
      <c r="A23" s="9" t="s">
        <v>45</v>
      </c>
      <c r="B23" s="10">
        <f>SUM(B24:B29)</f>
        <v>25208</v>
      </c>
      <c r="C23" s="10">
        <f>SUM(C24:C29)</f>
        <v>0</v>
      </c>
      <c r="D23" s="17">
        <f>SUM(D24:D29)</f>
        <v>25208</v>
      </c>
      <c r="E23" s="11">
        <v>-0.297998973706659</v>
      </c>
      <c r="F23" s="13" t="s">
        <v>46</v>
      </c>
      <c r="G23" s="12">
        <v>1368</v>
      </c>
      <c r="H23" s="12">
        <f t="shared" si="0"/>
        <v>0</v>
      </c>
      <c r="I23" s="12">
        <v>1368</v>
      </c>
      <c r="J23" s="15">
        <v>0.0547417116422513</v>
      </c>
    </row>
    <row r="24" ht="21" customHeight="1" spans="1:10">
      <c r="A24" s="13" t="s">
        <v>47</v>
      </c>
      <c r="B24" s="12">
        <v>14708</v>
      </c>
      <c r="C24" s="12">
        <f t="shared" si="1"/>
        <v>0</v>
      </c>
      <c r="D24" s="14">
        <v>14708</v>
      </c>
      <c r="E24" s="15">
        <v>-0.0981544584881652</v>
      </c>
      <c r="F24" s="13" t="s">
        <v>48</v>
      </c>
      <c r="G24" s="12">
        <v>20530</v>
      </c>
      <c r="H24" s="12">
        <f t="shared" si="0"/>
        <v>0</v>
      </c>
      <c r="I24" s="12">
        <v>20530</v>
      </c>
      <c r="J24" s="15">
        <v>-0.0284876017414348</v>
      </c>
    </row>
    <row r="25" ht="21" customHeight="1" spans="1:10">
      <c r="A25" s="13" t="s">
        <v>49</v>
      </c>
      <c r="B25" s="12">
        <v>4000</v>
      </c>
      <c r="C25" s="12">
        <f t="shared" si="1"/>
        <v>0</v>
      </c>
      <c r="D25" s="14">
        <v>4000</v>
      </c>
      <c r="E25" s="15">
        <v>-0.0762124711316398</v>
      </c>
      <c r="F25" s="13" t="s">
        <v>50</v>
      </c>
      <c r="G25" s="12">
        <v>0</v>
      </c>
      <c r="H25" s="12">
        <f t="shared" si="0"/>
        <v>0</v>
      </c>
      <c r="I25" s="12">
        <v>0</v>
      </c>
      <c r="J25" s="15">
        <v>-1</v>
      </c>
    </row>
    <row r="26" ht="21" customHeight="1" spans="1:10">
      <c r="A26" s="13" t="s">
        <v>51</v>
      </c>
      <c r="B26" s="12">
        <v>3000</v>
      </c>
      <c r="C26" s="12">
        <f t="shared" si="1"/>
        <v>0</v>
      </c>
      <c r="D26" s="14">
        <v>3000</v>
      </c>
      <c r="E26" s="15">
        <v>-0.112688553682343</v>
      </c>
      <c r="F26" s="13" t="s">
        <v>52</v>
      </c>
      <c r="G26" s="12">
        <v>2272</v>
      </c>
      <c r="H26" s="12">
        <f t="shared" si="0"/>
        <v>0</v>
      </c>
      <c r="I26" s="12">
        <v>2272</v>
      </c>
      <c r="J26" s="15">
        <v>-0.846610856062652</v>
      </c>
    </row>
    <row r="27" ht="21" customHeight="1" spans="1:10">
      <c r="A27" s="13" t="s">
        <v>53</v>
      </c>
      <c r="B27" s="12">
        <v>1500</v>
      </c>
      <c r="C27" s="12">
        <f t="shared" si="1"/>
        <v>0</v>
      </c>
      <c r="D27" s="14">
        <v>1500</v>
      </c>
      <c r="E27" s="15">
        <v>-0.753005104561172</v>
      </c>
      <c r="F27" s="13" t="s">
        <v>54</v>
      </c>
      <c r="G27" s="12">
        <v>1000</v>
      </c>
      <c r="H27" s="12">
        <f t="shared" si="0"/>
        <v>0</v>
      </c>
      <c r="I27" s="12">
        <v>1000</v>
      </c>
      <c r="J27" s="15" t="s">
        <v>17</v>
      </c>
    </row>
    <row r="28" ht="21" customHeight="1" spans="1:10">
      <c r="A28" s="13" t="s">
        <v>55</v>
      </c>
      <c r="B28" s="12">
        <v>2000</v>
      </c>
      <c r="C28" s="12">
        <f t="shared" si="1"/>
        <v>0</v>
      </c>
      <c r="D28" s="14">
        <v>2000</v>
      </c>
      <c r="E28" s="15">
        <v>-0.656121045392022</v>
      </c>
      <c r="F28" s="13" t="s">
        <v>56</v>
      </c>
      <c r="G28" s="12">
        <v>0</v>
      </c>
      <c r="H28" s="12">
        <f t="shared" si="0"/>
        <v>0</v>
      </c>
      <c r="I28" s="12">
        <v>0</v>
      </c>
      <c r="J28" s="15" t="s">
        <v>17</v>
      </c>
    </row>
    <row r="29" ht="21" customHeight="1" spans="1:10">
      <c r="A29" s="13" t="s">
        <v>57</v>
      </c>
      <c r="B29" s="12">
        <v>0</v>
      </c>
      <c r="C29" s="12">
        <f t="shared" si="1"/>
        <v>0</v>
      </c>
      <c r="D29" s="14">
        <v>0</v>
      </c>
      <c r="E29" s="15" t="s">
        <v>17</v>
      </c>
      <c r="F29" s="13" t="s">
        <v>58</v>
      </c>
      <c r="G29" s="12">
        <v>1930</v>
      </c>
      <c r="H29" s="12">
        <f t="shared" si="0"/>
        <v>0</v>
      </c>
      <c r="I29" s="12">
        <v>1930</v>
      </c>
      <c r="J29" s="15">
        <v>0.00311850311850304</v>
      </c>
    </row>
    <row r="30" ht="21" customHeight="1" spans="1:10">
      <c r="A30" s="13"/>
      <c r="B30" s="16"/>
      <c r="C30" s="16"/>
      <c r="D30" s="18"/>
      <c r="E30" s="19"/>
      <c r="F30" s="13" t="s">
        <v>59</v>
      </c>
      <c r="G30" s="12">
        <v>1</v>
      </c>
      <c r="H30" s="12">
        <f t="shared" si="0"/>
        <v>0</v>
      </c>
      <c r="I30" s="12">
        <v>1</v>
      </c>
      <c r="J30" s="15" t="s">
        <v>17</v>
      </c>
    </row>
    <row r="31" ht="21" customHeight="1" spans="1:10">
      <c r="A31" s="13"/>
      <c r="B31" s="16"/>
      <c r="C31" s="16"/>
      <c r="D31" s="18"/>
      <c r="E31" s="19"/>
      <c r="F31" s="13"/>
      <c r="G31" s="16"/>
      <c r="H31" s="16"/>
      <c r="I31" s="16"/>
      <c r="J31" s="16"/>
    </row>
    <row r="32" ht="21" customHeight="1" spans="1:10">
      <c r="A32" s="9" t="s">
        <v>60</v>
      </c>
      <c r="B32" s="10">
        <v>224</v>
      </c>
      <c r="C32" s="10">
        <f t="shared" ref="C32:C37" si="2">D32-B32</f>
        <v>3427</v>
      </c>
      <c r="D32" s="17">
        <v>3651</v>
      </c>
      <c r="E32" s="11"/>
      <c r="F32" s="9" t="s">
        <v>61</v>
      </c>
      <c r="G32" s="10">
        <v>26269</v>
      </c>
      <c r="H32" s="10">
        <f t="shared" ref="H32:H37" si="3">I32-G32</f>
        <v>13764</v>
      </c>
      <c r="I32" s="10">
        <v>40033</v>
      </c>
      <c r="J32" s="21"/>
    </row>
    <row r="33" ht="21" customHeight="1" spans="1:10">
      <c r="A33" s="9" t="s">
        <v>62</v>
      </c>
      <c r="B33" s="10">
        <v>22327</v>
      </c>
      <c r="C33" s="10">
        <f t="shared" si="2"/>
        <v>0</v>
      </c>
      <c r="D33" s="17">
        <v>22327</v>
      </c>
      <c r="E33" s="11"/>
      <c r="F33" s="9" t="s">
        <v>63</v>
      </c>
      <c r="G33" s="10">
        <v>999</v>
      </c>
      <c r="H33" s="10">
        <f t="shared" si="3"/>
        <v>0</v>
      </c>
      <c r="I33" s="10">
        <v>999</v>
      </c>
      <c r="J33" s="21"/>
    </row>
    <row r="34" ht="21" customHeight="1" spans="1:10">
      <c r="A34" s="9" t="s">
        <v>64</v>
      </c>
      <c r="B34" s="10">
        <v>900</v>
      </c>
      <c r="C34" s="10">
        <f t="shared" si="2"/>
        <v>0</v>
      </c>
      <c r="D34" s="10">
        <v>900</v>
      </c>
      <c r="E34" s="11"/>
      <c r="F34" s="9" t="s">
        <v>65</v>
      </c>
      <c r="G34" s="10">
        <v>0</v>
      </c>
      <c r="H34" s="10">
        <f t="shared" si="3"/>
        <v>0</v>
      </c>
      <c r="I34" s="10">
        <v>0</v>
      </c>
      <c r="J34" s="21"/>
    </row>
    <row r="35" ht="21" customHeight="1" spans="1:10">
      <c r="A35" s="9" t="s">
        <v>66</v>
      </c>
      <c r="B35" s="10">
        <v>6000</v>
      </c>
      <c r="C35" s="10">
        <f t="shared" si="2"/>
        <v>0</v>
      </c>
      <c r="D35" s="10">
        <v>6000</v>
      </c>
      <c r="E35" s="11"/>
      <c r="F35" s="9" t="s">
        <v>67</v>
      </c>
      <c r="G35" s="10">
        <v>3000</v>
      </c>
      <c r="H35" s="10">
        <f t="shared" si="3"/>
        <v>0</v>
      </c>
      <c r="I35" s="10">
        <v>3000</v>
      </c>
      <c r="J35" s="21"/>
    </row>
    <row r="36" ht="21" customHeight="1" spans="1:10">
      <c r="A36" s="9" t="s">
        <v>68</v>
      </c>
      <c r="B36" s="10">
        <v>57600</v>
      </c>
      <c r="C36" s="10">
        <f t="shared" si="2"/>
        <v>0</v>
      </c>
      <c r="D36" s="10">
        <v>57600</v>
      </c>
      <c r="E36" s="11"/>
      <c r="F36" s="9" t="s">
        <v>69</v>
      </c>
      <c r="G36" s="10">
        <f>G37-G6-G32-G33-G34-G35</f>
        <v>25</v>
      </c>
      <c r="H36" s="10">
        <f t="shared" si="3"/>
        <v>5182</v>
      </c>
      <c r="I36" s="17">
        <f>I37-I6-I32-I33-I34-I35</f>
        <v>5207</v>
      </c>
      <c r="J36" s="21"/>
    </row>
    <row r="37" ht="21" customHeight="1" spans="1:10">
      <c r="A37" s="20" t="s">
        <v>70</v>
      </c>
      <c r="B37" s="10">
        <f>B6+B32+B33+B34+B35+B36</f>
        <v>242259</v>
      </c>
      <c r="C37" s="10">
        <f t="shared" si="2"/>
        <v>18946</v>
      </c>
      <c r="D37" s="10">
        <f>D6+D32+D33+D34+D35+D36</f>
        <v>261205</v>
      </c>
      <c r="E37" s="21"/>
      <c r="F37" s="20" t="s">
        <v>71</v>
      </c>
      <c r="G37" s="10">
        <f>B37</f>
        <v>242259</v>
      </c>
      <c r="H37" s="10">
        <f t="shared" si="3"/>
        <v>18946</v>
      </c>
      <c r="I37" s="10">
        <f>D37</f>
        <v>261205</v>
      </c>
      <c r="J37" s="21"/>
    </row>
  </sheetData>
  <mergeCells count="4">
    <mergeCell ref="A2:J2"/>
    <mergeCell ref="A3:J3"/>
    <mergeCell ref="A4:E4"/>
    <mergeCell ref="F4:J4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陈泳君</cp:lastModifiedBy>
  <dcterms:created xsi:type="dcterms:W3CDTF">2025-08-11T08:53:00Z</dcterms:created>
  <dcterms:modified xsi:type="dcterms:W3CDTF">2025-08-22T00:46:45Z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