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般公共预算专项公开" sheetId="3" r:id="rId1"/>
  </sheets>
  <definedNames>
    <definedName name="_xlnm.Print_Titles" localSheetId="0">一般公共预算专项公开!$1:$4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<sst xmlns="http://schemas.openxmlformats.org/spreadsheetml/2006/main" count="937" uniqueCount="145">
  <si>
    <t>江门市江海区人力资源和社会保障局专项资金信息公开表（2025年年中执行情况）</t>
  </si>
  <si>
    <t>填报单位：江门市江海人力资源和社会保障局</t>
  </si>
  <si>
    <t>单位：元</t>
  </si>
  <si>
    <t>项目名称</t>
  </si>
  <si>
    <t>性质</t>
  </si>
  <si>
    <t>来源类型</t>
  </si>
  <si>
    <t>功能分类科目</t>
  </si>
  <si>
    <t>经济分类科目</t>
  </si>
  <si>
    <t>用途</t>
  </si>
  <si>
    <t>指标金额</t>
  </si>
  <si>
    <t>调减金额</t>
  </si>
  <si>
    <t>支出情况</t>
  </si>
  <si>
    <t>指标余额</t>
  </si>
  <si>
    <t>支出率</t>
  </si>
  <si>
    <t>绩效考核情况（优、良、中、低、差，如没有绩效考核填无）</t>
  </si>
  <si>
    <t>年初任务清单执行情况描述</t>
  </si>
  <si>
    <t>代码</t>
  </si>
  <si>
    <t>名称</t>
  </si>
  <si>
    <t>预算绩效</t>
  </si>
  <si>
    <t>执行绩效</t>
  </si>
  <si>
    <t>事后绩效</t>
  </si>
  <si>
    <t>合　　　　　　计</t>
  </si>
  <si>
    <t>办公场所日常管护经费</t>
  </si>
  <si>
    <t>一般预算安排拨款</t>
  </si>
  <si>
    <t>一般预算（本级）</t>
  </si>
  <si>
    <t>2080102</t>
  </si>
  <si>
    <t>一般行政管理事务</t>
  </si>
  <si>
    <t>30201</t>
  </si>
  <si>
    <t>办公费</t>
  </si>
  <si>
    <t>无</t>
  </si>
  <si>
    <t>30213</t>
  </si>
  <si>
    <t>维修（护）费</t>
  </si>
  <si>
    <t>30227</t>
  </si>
  <si>
    <t>委托业务费</t>
  </si>
  <si>
    <t>社区平台建设</t>
  </si>
  <si>
    <t>30206</t>
  </si>
  <si>
    <t>电费</t>
  </si>
  <si>
    <t>服务窗口运行工作经费</t>
  </si>
  <si>
    <t>2080199</t>
  </si>
  <si>
    <t>其他人力资源和社会保障管理事务支出</t>
  </si>
  <si>
    <t>30202</t>
  </si>
  <si>
    <t>印刷费</t>
  </si>
  <si>
    <t>档案整理工作经费</t>
  </si>
  <si>
    <t>退休人员社区管理服务工作经费</t>
  </si>
  <si>
    <t>2080599</t>
  </si>
  <si>
    <t>其他行政事业单位养老支出</t>
  </si>
  <si>
    <t>30299</t>
  </si>
  <si>
    <t>其他商品和服务支出</t>
  </si>
  <si>
    <t>30226</t>
  </si>
  <si>
    <t>劳务费</t>
  </si>
  <si>
    <t>离退休干部党组织委员工作补贴</t>
  </si>
  <si>
    <t>30399</t>
  </si>
  <si>
    <t>其他对个人和家庭的补助</t>
  </si>
  <si>
    <t>内部审计工作经费</t>
  </si>
  <si>
    <t>劳动仲裁业务工作经费</t>
  </si>
  <si>
    <t>2080112</t>
  </si>
  <si>
    <t>劳动人事争议调解仲裁</t>
  </si>
  <si>
    <t>30102</t>
  </si>
  <si>
    <t>津贴补贴</t>
  </si>
  <si>
    <t>30207</t>
  </si>
  <si>
    <t>邮电费</t>
  </si>
  <si>
    <t>30211</t>
  </si>
  <si>
    <t>差旅费</t>
  </si>
  <si>
    <t>法律顾问服务及行政应诉复议业务工作经费</t>
  </si>
  <si>
    <t>劳动维稳监察业务工作经费</t>
  </si>
  <si>
    <t>2080105</t>
  </si>
  <si>
    <t>劳动保障监察</t>
  </si>
  <si>
    <t>30217</t>
  </si>
  <si>
    <t>公务接待费</t>
  </si>
  <si>
    <t>春节、中秋节日慰问社区管理退休人员</t>
  </si>
  <si>
    <t>30305</t>
  </si>
  <si>
    <t>生活补助</t>
  </si>
  <si>
    <t>江海区人才发展专项资金</t>
  </si>
  <si>
    <t>31299</t>
  </si>
  <si>
    <t>其他对企业补助</t>
  </si>
  <si>
    <t>职称认定评审费用</t>
  </si>
  <si>
    <t>粤港澳大湾区个人所得税优惠政策</t>
  </si>
  <si>
    <t>江海区就业创业发展专项资金</t>
  </si>
  <si>
    <t>2080799</t>
  </si>
  <si>
    <t>其他就业补助支出</t>
  </si>
  <si>
    <t>30209</t>
  </si>
  <si>
    <t>物业管理费</t>
  </si>
  <si>
    <t>30214</t>
  </si>
  <si>
    <t>租赁费</t>
  </si>
  <si>
    <t>创业担保贷款财政贴息</t>
  </si>
  <si>
    <t>区直职级补贴</t>
  </si>
  <si>
    <t>职业技能培训经费</t>
  </si>
  <si>
    <t>流动人员档案专项管理经费</t>
  </si>
  <si>
    <t>人才招聘服务工作经费</t>
  </si>
  <si>
    <t>30239</t>
  </si>
  <si>
    <t>其他交通费用</t>
  </si>
  <si>
    <t>智能化人力资源招聘市场建设经费</t>
  </si>
  <si>
    <t>30205</t>
  </si>
  <si>
    <t>水费</t>
  </si>
  <si>
    <t>江财社〔2024〕5号，提前下达2024年市级就业创业专项资金（省级人力资源服务产业园运营补贴）</t>
  </si>
  <si>
    <t>上级补助上年已下达指标结转</t>
  </si>
  <si>
    <t>2024年市级就业创业专项资金（省级人力资源服务产业园运营补贴）</t>
  </si>
  <si>
    <t>江财社〔2024〕6号，提前下达2024年省级促进就业创业发展专项资金-江海区创业担保贷款贴息和奖补</t>
  </si>
  <si>
    <t>2024年省级促进就业创业发展专项资金-江海区创业担保贷款贴息和奖补</t>
  </si>
  <si>
    <t>江财社〔2022〕240号关于下达2022年市级人才专项资金-引进和培养人才工作经费</t>
  </si>
  <si>
    <t>上级补助历年已下达指标结转</t>
  </si>
  <si>
    <t>2013299</t>
  </si>
  <si>
    <t>其他组织事务支出</t>
  </si>
  <si>
    <t>2022年市级人才专项资金-引进和培养人才工作经费</t>
  </si>
  <si>
    <t>江财社〔2023〕36号，2023年市级人才专项资金-个人补贴项目(硕士和本科毕业生住房和生活补贴)</t>
  </si>
  <si>
    <t>2023年市级人才专项资金-个人补贴项目(硕士和本科毕业生住房和生活补贴)</t>
  </si>
  <si>
    <t>江财社〔2023〕43号，2023年市级人才专项资金（第二批）-企事业单位补贴项目(建站单位招收博士后工作补贴)</t>
  </si>
  <si>
    <t>2023年市级人才专项资金（第二批）-企事业单位补贴项目(建站单位招收博士后工作补贴)</t>
  </si>
  <si>
    <t>江财社〔2024〕8号，提前下达2024年高校毕业生“三支一扶”计划省财政补助资金-江海区</t>
  </si>
  <si>
    <t>2024年高校毕业生“三支一扶”计划省财政补助资金-江海区</t>
  </si>
  <si>
    <t>江财社〔2024〕8号，提前下达2024年高校毕业生“三支一扶”计划省财政补助资金-省级</t>
  </si>
  <si>
    <t>2024年高校毕业生“三支一扶”计划省财政补助资金-省级</t>
  </si>
  <si>
    <t>江财行〔2024〕76号，调整下达2024年市级人才专项资金（举荐人才项目）</t>
  </si>
  <si>
    <t>2024年市级人才专项资金（举荐人才项目）</t>
  </si>
  <si>
    <t>江财行〔2024〕77号，下达2024年市级人才专项资金-个人补贴类</t>
  </si>
  <si>
    <t>2024年市级人才专项资金-个人补贴类</t>
  </si>
  <si>
    <t>江财行〔2024〕77号，下达2024年市级人才专项资金-技能人才项目</t>
  </si>
  <si>
    <t>2024年市级人才专项资金-技能人才项目</t>
  </si>
  <si>
    <t>江财行〔2024〕77号，下达2024年市级人才专项资金-举荐人才项目</t>
  </si>
  <si>
    <t>2024年市级人才专项资金-举荐人才项目</t>
  </si>
  <si>
    <t>江财行〔2024〕77号，下达2024年市级人才专项资金-企事业单位补贴项目</t>
  </si>
  <si>
    <t>2024年市级人才专项资金-企事业单位补贴项目</t>
  </si>
  <si>
    <t>江财综〔2024〕79号，下达2021、2022纳税年度粤港澳大湾区个人所得税优惠政策财政补贴市级资金</t>
  </si>
  <si>
    <t>2010699</t>
  </si>
  <si>
    <t>其他财政事务支出</t>
  </si>
  <si>
    <t>2021、2022纳税年度粤港澳大湾区个人所得税优惠政策财政补贴市级资金</t>
  </si>
  <si>
    <t>江财社〔2025〕4号，提前下达2025年省级促进就业创业发展专项资金-2025年江门市江海区创业担保贷款贴息和奖补</t>
  </si>
  <si>
    <t>一般补助</t>
  </si>
  <si>
    <t>2025年省级促进就业创业发展专项资金-2025年江门市江海区创业担保贷款贴息和奖补</t>
  </si>
  <si>
    <t>江财社〔2025〕4号，提前下达2025年省级促进就业创业发展专项资金-2025年省级就业创业政策性补贴和服务补助</t>
  </si>
  <si>
    <t>2025年省级促进就业创业发展专项资金-2025年省级就业创业政策性补贴和服务补助</t>
  </si>
  <si>
    <t>江财社〔2025〕6号，提前下达2025年中央财政就业补助资金</t>
  </si>
  <si>
    <t>2025年中央财政就业补助资金</t>
  </si>
  <si>
    <t>江财社〔2024〕187号，提前下达2025年高校毕业生“三支一扶”计划省财政补助资金</t>
  </si>
  <si>
    <t>达2025年高校毕业生“三支一扶”计划省财政补助资金</t>
  </si>
  <si>
    <t>江财社〔2024〕188号，提前下达2025年高校毕业生“三支一扶”计划中央财政补助资金</t>
  </si>
  <si>
    <t>2025年高校毕业生“三支一扶”计划中央财政补助资金</t>
  </si>
  <si>
    <t>江财行〔2025〕35号，下达2025年市级人才专项资金（第一批）-创新创业项目</t>
  </si>
  <si>
    <t>2025年市级人才专项资金（第一批）-创新创业项目</t>
  </si>
  <si>
    <t>江财行〔2025〕35号，下达2025年市级人才专项资金（第一批）-个人补贴项目</t>
  </si>
  <si>
    <t>2025年市级人才专项资金（第一批）-个人补贴项目</t>
  </si>
  <si>
    <t>江财行〔2025〕35号，下达2025年市级人才专项资金（第一批）-技能人才项目</t>
  </si>
  <si>
    <t>2025年市级人才专项资金（第一批）-技能人才项目</t>
  </si>
  <si>
    <t>江财行〔2025〕35号，下达2025年市级人才专项资金（第一批）-企事业单位补贴项目</t>
  </si>
  <si>
    <t>2025年市级人才专项资金（第一批）-企事业单位补贴项目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</si>
</sst>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"/>
      <scheme val="minor"/>
    </font>
    <font>
      <sz val="10"/>
      <name val="宋体"/>
      <charset val="1"/>
    </font>
    <font>
      <sz val="11"/>
      <name val="宋体"/>
      <charset val="1"/>
      <scheme val="minor"/>
    </font>
    <font>
      <b/>
      <sz val="11"/>
      <name val="宋体"/>
      <charset val="1"/>
      <scheme val="minor"/>
    </font>
    <font>
      <b/>
      <sz val="20"/>
      <name val="SimSun"/>
      <charset val="134"/>
    </font>
    <font>
      <sz val="10"/>
      <name val="宋体"/>
      <charset val="134"/>
    </font>
    <font>
      <b/>
      <sz val="10"/>
      <name val="SimSun"/>
      <charset val="134"/>
    </font>
    <font>
      <sz val="10"/>
      <name val="SimSun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"/>
      <scheme val="minor"/>
    </font>
    <font>
      <sz val="10"/>
      <name val="宋体"/>
      <charset val="1"/>
      <scheme val="minor"/>
    </font>
    <font>
      <sz val="10"/>
      <name val="宋体"/>
      <charset val="134"/>
      <scheme val="minor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1" fillId="0" borderId="0" xfId="0" applyFont="1" applyFill="1" applyAlignment="1">
      <alignment vertical="center" shrinkToFi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 shrinkToFi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10" fontId="10" fillId="0" borderId="4" xfId="3" applyNumberFormat="1" applyFont="1" applyFill="1" applyBorder="1" applyAlignment="1">
      <alignment horizontal="center" vertical="center" shrinkToFit="1"/>
    </xf>
    <xf numFmtId="0" fontId="8" fillId="0" borderId="5" xfId="0" applyNumberFormat="1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center" vertical="center" shrinkToFit="1"/>
    </xf>
    <xf numFmtId="10" fontId="11" fillId="0" borderId="4" xfId="3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center"/>
    </xf>
    <xf numFmtId="0" fontId="11" fillId="0" borderId="4" xfId="0" applyFont="1" applyFill="1" applyBorder="1" applyAlignment="1">
      <alignment horizontal="center" vertical="center" shrinkToFit="1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8"/>
  <sheetViews>
    <sheetView tabSelected="1" workbookViewId="0">
      <pane xSplit="8" ySplit="5" topLeftCell="I6" activePane="bottomRight" state="frozen"/>
      <selection/>
      <selection pane="topRight"/>
      <selection pane="bottomLeft"/>
      <selection pane="bottomRight" activeCell="A85" sqref="A85"/>
    </sheetView>
  </sheetViews>
  <sheetFormatPr defaultColWidth="9" defaultRowHeight="13.5"/>
  <cols>
    <col min="1" max="1" width="33.75" style="5" customWidth="1"/>
    <col min="2" max="2" width="11.25" style="5" customWidth="1"/>
    <col min="3" max="3" width="8" style="5" customWidth="1"/>
    <col min="4" max="4" width="6.625" style="2" customWidth="1"/>
    <col min="5" max="5" width="12.875" style="5" customWidth="1"/>
    <col min="6" max="6" width="7.375" style="2" customWidth="1"/>
    <col min="7" max="7" width="9.375" style="6" customWidth="1"/>
    <col min="8" max="8" width="23.75" style="2" customWidth="1"/>
    <col min="9" max="9" width="12.1583333333333" style="2" customWidth="1"/>
    <col min="10" max="10" width="10.6833333333333" style="2" customWidth="1"/>
    <col min="11" max="11" width="14.575" style="2" customWidth="1"/>
    <col min="12" max="12" width="12.0416666666667" style="2" customWidth="1"/>
    <col min="13" max="16384" width="9" style="2"/>
  </cols>
  <sheetData>
    <row r="1" ht="25.5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12" spans="1:17">
      <c r="A2" s="8" t="s">
        <v>1</v>
      </c>
      <c r="B2" s="9"/>
      <c r="C2" s="9"/>
      <c r="D2" s="10"/>
      <c r="E2" s="9"/>
      <c r="F2" s="10"/>
      <c r="G2" s="9"/>
      <c r="H2" s="9"/>
      <c r="I2" s="19"/>
      <c r="J2" s="19"/>
      <c r="K2" s="19"/>
      <c r="L2" s="19"/>
      <c r="Q2" s="28" t="s">
        <v>2</v>
      </c>
    </row>
    <row r="3" s="2" customFormat="1" ht="30" customHeight="1" spans="1:17">
      <c r="A3" s="11" t="s">
        <v>3</v>
      </c>
      <c r="B3" s="11" t="s">
        <v>4</v>
      </c>
      <c r="C3" s="11" t="s">
        <v>5</v>
      </c>
      <c r="D3" s="12" t="s">
        <v>6</v>
      </c>
      <c r="E3" s="12"/>
      <c r="F3" s="12" t="s">
        <v>7</v>
      </c>
      <c r="G3" s="13"/>
      <c r="H3" s="11" t="s">
        <v>8</v>
      </c>
      <c r="I3" s="11" t="s">
        <v>9</v>
      </c>
      <c r="J3" s="12" t="s">
        <v>10</v>
      </c>
      <c r="K3" s="12" t="s">
        <v>11</v>
      </c>
      <c r="L3" s="12" t="s">
        <v>12</v>
      </c>
      <c r="M3" s="20" t="s">
        <v>13</v>
      </c>
      <c r="N3" s="21" t="s">
        <v>14</v>
      </c>
      <c r="O3" s="21"/>
      <c r="P3" s="21"/>
      <c r="Q3" s="21" t="s">
        <v>15</v>
      </c>
    </row>
    <row r="4" s="2" customFormat="1" ht="25" customHeight="1" spans="1:17">
      <c r="A4" s="14"/>
      <c r="B4" s="14"/>
      <c r="C4" s="14"/>
      <c r="D4" s="12" t="s">
        <v>16</v>
      </c>
      <c r="E4" s="12" t="s">
        <v>17</v>
      </c>
      <c r="F4" s="12" t="s">
        <v>16</v>
      </c>
      <c r="G4" s="13" t="s">
        <v>17</v>
      </c>
      <c r="H4" s="14"/>
      <c r="I4" s="14"/>
      <c r="J4" s="12"/>
      <c r="K4" s="12"/>
      <c r="L4" s="12"/>
      <c r="M4" s="20"/>
      <c r="N4" s="21" t="s">
        <v>18</v>
      </c>
      <c r="O4" s="21" t="s">
        <v>19</v>
      </c>
      <c r="P4" s="21" t="s">
        <v>20</v>
      </c>
      <c r="Q4" s="21"/>
    </row>
    <row r="5" s="3" customFormat="1" ht="24" customHeight="1" spans="1:17">
      <c r="A5" s="13" t="s">
        <v>21</v>
      </c>
      <c r="B5" s="13"/>
      <c r="C5" s="13"/>
      <c r="D5" s="15"/>
      <c r="E5" s="13"/>
      <c r="F5" s="15"/>
      <c r="G5" s="13"/>
      <c r="H5" s="16"/>
      <c r="I5" s="22">
        <f>SUM(I6:I88)</f>
        <v>16446074.2</v>
      </c>
      <c r="J5" s="22">
        <f>SUM(J6:J88)</f>
        <v>0</v>
      </c>
      <c r="K5" s="22">
        <f>SUM(K6:K88)</f>
        <v>7113707.84</v>
      </c>
      <c r="L5" s="22">
        <f>SUM(L6:L88)</f>
        <v>9332366.36</v>
      </c>
      <c r="M5" s="23">
        <f>K5/(I5+J5)</f>
        <v>0.432547473244405</v>
      </c>
      <c r="N5" s="24"/>
      <c r="O5" s="24"/>
      <c r="P5" s="24"/>
      <c r="Q5" s="24"/>
    </row>
    <row r="6" s="4" customFormat="1" ht="24" spans="1:17">
      <c r="A6" s="17" t="s">
        <v>22</v>
      </c>
      <c r="B6" s="17" t="s">
        <v>23</v>
      </c>
      <c r="C6" s="17" t="s">
        <v>24</v>
      </c>
      <c r="D6" s="18" t="s">
        <v>25</v>
      </c>
      <c r="E6" s="17" t="s">
        <v>26</v>
      </c>
      <c r="F6" s="18" t="s">
        <v>27</v>
      </c>
      <c r="G6" s="17" t="s">
        <v>28</v>
      </c>
      <c r="H6" s="17" t="s">
        <v>22</v>
      </c>
      <c r="I6" s="25">
        <v>10000</v>
      </c>
      <c r="J6" s="25"/>
      <c r="K6" s="25"/>
      <c r="L6" s="25">
        <f>I6+J6-K6</f>
        <v>10000</v>
      </c>
      <c r="M6" s="26">
        <f>K6/(I6+J6)</f>
        <v>0</v>
      </c>
      <c r="N6" s="27" t="s">
        <v>29</v>
      </c>
      <c r="O6" s="27" t="s">
        <v>29</v>
      </c>
      <c r="P6" s="27" t="s">
        <v>29</v>
      </c>
      <c r="Q6" s="27"/>
    </row>
    <row r="7" s="4" customFormat="1" ht="24" spans="1:17">
      <c r="A7" s="17" t="s">
        <v>22</v>
      </c>
      <c r="B7" s="17" t="s">
        <v>23</v>
      </c>
      <c r="C7" s="17" t="s">
        <v>24</v>
      </c>
      <c r="D7" s="18" t="s">
        <v>25</v>
      </c>
      <c r="E7" s="17" t="s">
        <v>26</v>
      </c>
      <c r="F7" s="18" t="s">
        <v>30</v>
      </c>
      <c r="G7" s="17" t="s">
        <v>31</v>
      </c>
      <c r="H7" s="17" t="s">
        <v>22</v>
      </c>
      <c r="I7" s="25">
        <v>40000</v>
      </c>
      <c r="J7" s="25"/>
      <c r="K7" s="25">
        <v>1167</v>
      </c>
      <c r="L7" s="25">
        <f t="shared" ref="L7:L38" si="0">I7+J7-K7</f>
        <v>38833</v>
      </c>
      <c r="M7" s="26">
        <f t="shared" ref="M7:M38" si="1">K7/(I7+J7)</f>
        <v>0.029175</v>
      </c>
      <c r="N7" s="27" t="s">
        <v>29</v>
      </c>
      <c r="O7" s="27" t="s">
        <v>29</v>
      </c>
      <c r="P7" s="27" t="s">
        <v>29</v>
      </c>
      <c r="Q7" s="27"/>
    </row>
    <row r="8" s="4" customFormat="1" ht="24" spans="1:17">
      <c r="A8" s="17" t="s">
        <v>22</v>
      </c>
      <c r="B8" s="17" t="s">
        <v>23</v>
      </c>
      <c r="C8" s="17" t="s">
        <v>24</v>
      </c>
      <c r="D8" s="18" t="s">
        <v>25</v>
      </c>
      <c r="E8" s="17" t="s">
        <v>26</v>
      </c>
      <c r="F8" s="18" t="s">
        <v>32</v>
      </c>
      <c r="G8" s="17" t="s">
        <v>33</v>
      </c>
      <c r="H8" s="17" t="s">
        <v>22</v>
      </c>
      <c r="I8" s="25">
        <v>5000</v>
      </c>
      <c r="J8" s="25"/>
      <c r="K8" s="25"/>
      <c r="L8" s="25">
        <f t="shared" si="0"/>
        <v>5000</v>
      </c>
      <c r="M8" s="26">
        <f t="shared" si="1"/>
        <v>0</v>
      </c>
      <c r="N8" s="27" t="s">
        <v>29</v>
      </c>
      <c r="O8" s="27" t="s">
        <v>29</v>
      </c>
      <c r="P8" s="27" t="s">
        <v>29</v>
      </c>
      <c r="Q8" s="27"/>
    </row>
    <row r="9" s="4" customFormat="1" ht="24" spans="1:17">
      <c r="A9" s="17" t="s">
        <v>34</v>
      </c>
      <c r="B9" s="17" t="s">
        <v>23</v>
      </c>
      <c r="C9" s="17" t="s">
        <v>24</v>
      </c>
      <c r="D9" s="18" t="s">
        <v>25</v>
      </c>
      <c r="E9" s="17" t="s">
        <v>26</v>
      </c>
      <c r="F9" s="18" t="s">
        <v>30</v>
      </c>
      <c r="G9" s="17" t="s">
        <v>31</v>
      </c>
      <c r="H9" s="17" t="s">
        <v>34</v>
      </c>
      <c r="I9" s="25">
        <v>15000</v>
      </c>
      <c r="J9" s="25"/>
      <c r="K9" s="25"/>
      <c r="L9" s="25">
        <f t="shared" si="0"/>
        <v>15000</v>
      </c>
      <c r="M9" s="26">
        <f t="shared" si="1"/>
        <v>0</v>
      </c>
      <c r="N9" s="27" t="s">
        <v>29</v>
      </c>
      <c r="O9" s="27" t="s">
        <v>29</v>
      </c>
      <c r="P9" s="27" t="s">
        <v>29</v>
      </c>
      <c r="Q9" s="27"/>
    </row>
    <row r="10" s="4" customFormat="1" ht="24" spans="1:17">
      <c r="A10" s="17" t="s">
        <v>34</v>
      </c>
      <c r="B10" s="17" t="s">
        <v>23</v>
      </c>
      <c r="C10" s="17" t="s">
        <v>24</v>
      </c>
      <c r="D10" s="18" t="s">
        <v>25</v>
      </c>
      <c r="E10" s="17" t="s">
        <v>26</v>
      </c>
      <c r="F10" s="18" t="s">
        <v>35</v>
      </c>
      <c r="G10" s="17" t="s">
        <v>36</v>
      </c>
      <c r="H10" s="17" t="s">
        <v>34</v>
      </c>
      <c r="I10" s="25">
        <v>20000</v>
      </c>
      <c r="J10" s="25"/>
      <c r="K10" s="25"/>
      <c r="L10" s="25">
        <f t="shared" si="0"/>
        <v>20000</v>
      </c>
      <c r="M10" s="26">
        <f t="shared" si="1"/>
        <v>0</v>
      </c>
      <c r="N10" s="27" t="s">
        <v>29</v>
      </c>
      <c r="O10" s="27" t="s">
        <v>29</v>
      </c>
      <c r="P10" s="27" t="s">
        <v>29</v>
      </c>
      <c r="Q10" s="27"/>
    </row>
    <row r="11" s="4" customFormat="1" ht="36" spans="1:17">
      <c r="A11" s="17" t="s">
        <v>37</v>
      </c>
      <c r="B11" s="17" t="s">
        <v>23</v>
      </c>
      <c r="C11" s="17" t="s">
        <v>24</v>
      </c>
      <c r="D11" s="18" t="s">
        <v>38</v>
      </c>
      <c r="E11" s="17" t="s">
        <v>39</v>
      </c>
      <c r="F11" s="18" t="s">
        <v>27</v>
      </c>
      <c r="G11" s="17" t="s">
        <v>28</v>
      </c>
      <c r="H11" s="17" t="s">
        <v>37</v>
      </c>
      <c r="I11" s="25">
        <v>50000</v>
      </c>
      <c r="J11" s="25"/>
      <c r="K11" s="25"/>
      <c r="L11" s="25">
        <f t="shared" si="0"/>
        <v>50000</v>
      </c>
      <c r="M11" s="26">
        <f t="shared" si="1"/>
        <v>0</v>
      </c>
      <c r="N11" s="27" t="s">
        <v>29</v>
      </c>
      <c r="O11" s="27" t="s">
        <v>29</v>
      </c>
      <c r="P11" s="27" t="s">
        <v>29</v>
      </c>
      <c r="Q11" s="27"/>
    </row>
    <row r="12" s="4" customFormat="1" ht="36" spans="1:17">
      <c r="A12" s="17" t="s">
        <v>37</v>
      </c>
      <c r="B12" s="17" t="s">
        <v>23</v>
      </c>
      <c r="C12" s="17" t="s">
        <v>24</v>
      </c>
      <c r="D12" s="18" t="s">
        <v>38</v>
      </c>
      <c r="E12" s="17" t="s">
        <v>39</v>
      </c>
      <c r="F12" s="18" t="s">
        <v>40</v>
      </c>
      <c r="G12" s="17" t="s">
        <v>41</v>
      </c>
      <c r="H12" s="17" t="s">
        <v>37</v>
      </c>
      <c r="I12" s="25">
        <v>5000</v>
      </c>
      <c r="J12" s="25"/>
      <c r="K12" s="25"/>
      <c r="L12" s="25">
        <f t="shared" si="0"/>
        <v>5000</v>
      </c>
      <c r="M12" s="26">
        <f t="shared" si="1"/>
        <v>0</v>
      </c>
      <c r="N12" s="27" t="s">
        <v>29</v>
      </c>
      <c r="O12" s="27" t="s">
        <v>29</v>
      </c>
      <c r="P12" s="27" t="s">
        <v>29</v>
      </c>
      <c r="Q12" s="29"/>
    </row>
    <row r="13" s="4" customFormat="1" ht="24" spans="1:17">
      <c r="A13" s="17" t="s">
        <v>42</v>
      </c>
      <c r="B13" s="17" t="s">
        <v>23</v>
      </c>
      <c r="C13" s="17" t="s">
        <v>24</v>
      </c>
      <c r="D13" s="18" t="s">
        <v>25</v>
      </c>
      <c r="E13" s="17" t="s">
        <v>26</v>
      </c>
      <c r="F13" s="18" t="s">
        <v>32</v>
      </c>
      <c r="G13" s="17" t="s">
        <v>33</v>
      </c>
      <c r="H13" s="17" t="s">
        <v>42</v>
      </c>
      <c r="I13" s="25">
        <v>5000</v>
      </c>
      <c r="J13" s="25"/>
      <c r="K13" s="25"/>
      <c r="L13" s="25">
        <f t="shared" si="0"/>
        <v>5000</v>
      </c>
      <c r="M13" s="26">
        <f t="shared" si="1"/>
        <v>0</v>
      </c>
      <c r="N13" s="27" t="s">
        <v>29</v>
      </c>
      <c r="O13" s="27" t="s">
        <v>29</v>
      </c>
      <c r="P13" s="27" t="s">
        <v>29</v>
      </c>
      <c r="Q13" s="29"/>
    </row>
    <row r="14" s="4" customFormat="1" ht="24" spans="1:17">
      <c r="A14" s="17" t="s">
        <v>43</v>
      </c>
      <c r="B14" s="17" t="s">
        <v>23</v>
      </c>
      <c r="C14" s="17" t="s">
        <v>24</v>
      </c>
      <c r="D14" s="18" t="s">
        <v>44</v>
      </c>
      <c r="E14" s="17" t="s">
        <v>45</v>
      </c>
      <c r="F14" s="18" t="s">
        <v>46</v>
      </c>
      <c r="G14" s="17" t="s">
        <v>47</v>
      </c>
      <c r="H14" s="17" t="s">
        <v>43</v>
      </c>
      <c r="I14" s="25">
        <v>15000</v>
      </c>
      <c r="J14" s="25"/>
      <c r="K14" s="25"/>
      <c r="L14" s="25">
        <f t="shared" si="0"/>
        <v>15000</v>
      </c>
      <c r="M14" s="26">
        <f t="shared" si="1"/>
        <v>0</v>
      </c>
      <c r="N14" s="27" t="s">
        <v>29</v>
      </c>
      <c r="O14" s="27" t="s">
        <v>29</v>
      </c>
      <c r="P14" s="27" t="s">
        <v>29</v>
      </c>
      <c r="Q14" s="29"/>
    </row>
    <row r="15" s="4" customFormat="1" ht="24" spans="1:17">
      <c r="A15" s="17" t="s">
        <v>43</v>
      </c>
      <c r="B15" s="17" t="s">
        <v>23</v>
      </c>
      <c r="C15" s="17" t="s">
        <v>24</v>
      </c>
      <c r="D15" s="18" t="s">
        <v>44</v>
      </c>
      <c r="E15" s="17" t="s">
        <v>45</v>
      </c>
      <c r="F15" s="18" t="s">
        <v>27</v>
      </c>
      <c r="G15" s="17" t="s">
        <v>28</v>
      </c>
      <c r="H15" s="17" t="s">
        <v>43</v>
      </c>
      <c r="I15" s="25">
        <v>20000</v>
      </c>
      <c r="J15" s="25"/>
      <c r="K15" s="25"/>
      <c r="L15" s="25">
        <f t="shared" si="0"/>
        <v>20000</v>
      </c>
      <c r="M15" s="26">
        <f t="shared" si="1"/>
        <v>0</v>
      </c>
      <c r="N15" s="27" t="s">
        <v>29</v>
      </c>
      <c r="O15" s="27" t="s">
        <v>29</v>
      </c>
      <c r="P15" s="27" t="s">
        <v>29</v>
      </c>
      <c r="Q15" s="29"/>
    </row>
    <row r="16" s="4" customFormat="1" ht="24" spans="1:17">
      <c r="A16" s="17" t="s">
        <v>43</v>
      </c>
      <c r="B16" s="17" t="s">
        <v>23</v>
      </c>
      <c r="C16" s="17" t="s">
        <v>24</v>
      </c>
      <c r="D16" s="18" t="s">
        <v>44</v>
      </c>
      <c r="E16" s="17" t="s">
        <v>45</v>
      </c>
      <c r="F16" s="18" t="s">
        <v>48</v>
      </c>
      <c r="G16" s="17" t="s">
        <v>49</v>
      </c>
      <c r="H16" s="17" t="s">
        <v>43</v>
      </c>
      <c r="I16" s="25">
        <v>105000</v>
      </c>
      <c r="J16" s="25"/>
      <c r="K16" s="25">
        <v>60965.76</v>
      </c>
      <c r="L16" s="25">
        <f t="shared" si="0"/>
        <v>44034.24</v>
      </c>
      <c r="M16" s="26">
        <f t="shared" si="1"/>
        <v>0.580626285714286</v>
      </c>
      <c r="N16" s="27" t="s">
        <v>29</v>
      </c>
      <c r="O16" s="27" t="s">
        <v>29</v>
      </c>
      <c r="P16" s="27" t="s">
        <v>29</v>
      </c>
      <c r="Q16" s="29"/>
    </row>
    <row r="17" s="4" customFormat="1" ht="36" spans="1:17">
      <c r="A17" s="17" t="s">
        <v>50</v>
      </c>
      <c r="B17" s="17" t="s">
        <v>23</v>
      </c>
      <c r="C17" s="17" t="s">
        <v>24</v>
      </c>
      <c r="D17" s="18" t="s">
        <v>38</v>
      </c>
      <c r="E17" s="17" t="s">
        <v>39</v>
      </c>
      <c r="F17" s="18" t="s">
        <v>51</v>
      </c>
      <c r="G17" s="17" t="s">
        <v>52</v>
      </c>
      <c r="H17" s="17" t="s">
        <v>50</v>
      </c>
      <c r="I17" s="25">
        <v>3600</v>
      </c>
      <c r="J17" s="25"/>
      <c r="K17" s="25">
        <v>1800</v>
      </c>
      <c r="L17" s="25">
        <f t="shared" si="0"/>
        <v>1800</v>
      </c>
      <c r="M17" s="26">
        <f t="shared" si="1"/>
        <v>0.5</v>
      </c>
      <c r="N17" s="27" t="s">
        <v>29</v>
      </c>
      <c r="O17" s="27" t="s">
        <v>29</v>
      </c>
      <c r="P17" s="27" t="s">
        <v>29</v>
      </c>
      <c r="Q17" s="29"/>
    </row>
    <row r="18" s="4" customFormat="1" ht="36" spans="1:17">
      <c r="A18" s="17" t="s">
        <v>53</v>
      </c>
      <c r="B18" s="17" t="s">
        <v>23</v>
      </c>
      <c r="C18" s="17" t="s">
        <v>24</v>
      </c>
      <c r="D18" s="18" t="s">
        <v>38</v>
      </c>
      <c r="E18" s="17" t="s">
        <v>39</v>
      </c>
      <c r="F18" s="18" t="s">
        <v>32</v>
      </c>
      <c r="G18" s="17" t="s">
        <v>33</v>
      </c>
      <c r="H18" s="17" t="s">
        <v>53</v>
      </c>
      <c r="I18" s="25">
        <v>30000</v>
      </c>
      <c r="J18" s="25"/>
      <c r="K18" s="25"/>
      <c r="L18" s="25">
        <f t="shared" si="0"/>
        <v>30000</v>
      </c>
      <c r="M18" s="26">
        <f t="shared" si="1"/>
        <v>0</v>
      </c>
      <c r="N18" s="27" t="s">
        <v>29</v>
      </c>
      <c r="O18" s="27" t="s">
        <v>29</v>
      </c>
      <c r="P18" s="27" t="s">
        <v>29</v>
      </c>
      <c r="Q18" s="29"/>
    </row>
    <row r="19" s="4" customFormat="1" ht="24" spans="1:17">
      <c r="A19" s="17" t="s">
        <v>54</v>
      </c>
      <c r="B19" s="17" t="s">
        <v>23</v>
      </c>
      <c r="C19" s="17" t="s">
        <v>24</v>
      </c>
      <c r="D19" s="18" t="s">
        <v>55</v>
      </c>
      <c r="E19" s="17" t="s">
        <v>56</v>
      </c>
      <c r="F19" s="18" t="s">
        <v>27</v>
      </c>
      <c r="G19" s="17" t="s">
        <v>28</v>
      </c>
      <c r="H19" s="17" t="s">
        <v>54</v>
      </c>
      <c r="I19" s="25">
        <v>20000</v>
      </c>
      <c r="J19" s="25"/>
      <c r="K19" s="25">
        <v>5100</v>
      </c>
      <c r="L19" s="25">
        <f t="shared" si="0"/>
        <v>14900</v>
      </c>
      <c r="M19" s="26">
        <f t="shared" si="1"/>
        <v>0.255</v>
      </c>
      <c r="N19" s="27" t="s">
        <v>29</v>
      </c>
      <c r="O19" s="27" t="s">
        <v>29</v>
      </c>
      <c r="P19" s="27" t="s">
        <v>29</v>
      </c>
      <c r="Q19" s="29"/>
    </row>
    <row r="20" s="4" customFormat="1" ht="24" spans="1:17">
      <c r="A20" s="17" t="s">
        <v>54</v>
      </c>
      <c r="B20" s="17" t="s">
        <v>23</v>
      </c>
      <c r="C20" s="17" t="s">
        <v>24</v>
      </c>
      <c r="D20" s="18" t="s">
        <v>55</v>
      </c>
      <c r="E20" s="17" t="s">
        <v>56</v>
      </c>
      <c r="F20" s="18" t="s">
        <v>57</v>
      </c>
      <c r="G20" s="17" t="s">
        <v>58</v>
      </c>
      <c r="H20" s="17" t="s">
        <v>54</v>
      </c>
      <c r="I20" s="25">
        <v>165000</v>
      </c>
      <c r="J20" s="25"/>
      <c r="K20" s="25"/>
      <c r="L20" s="25">
        <f t="shared" si="0"/>
        <v>165000</v>
      </c>
      <c r="M20" s="26">
        <f t="shared" si="1"/>
        <v>0</v>
      </c>
      <c r="N20" s="27" t="s">
        <v>29</v>
      </c>
      <c r="O20" s="27" t="s">
        <v>29</v>
      </c>
      <c r="P20" s="27" t="s">
        <v>29</v>
      </c>
      <c r="Q20" s="29"/>
    </row>
    <row r="21" s="4" customFormat="1" ht="24" spans="1:17">
      <c r="A21" s="17" t="s">
        <v>54</v>
      </c>
      <c r="B21" s="17" t="s">
        <v>23</v>
      </c>
      <c r="C21" s="17" t="s">
        <v>24</v>
      </c>
      <c r="D21" s="18" t="s">
        <v>55</v>
      </c>
      <c r="E21" s="17" t="s">
        <v>56</v>
      </c>
      <c r="F21" s="18" t="s">
        <v>40</v>
      </c>
      <c r="G21" s="17" t="s">
        <v>41</v>
      </c>
      <c r="H21" s="17" t="s">
        <v>54</v>
      </c>
      <c r="I21" s="25">
        <v>4500</v>
      </c>
      <c r="J21" s="25"/>
      <c r="K21" s="25"/>
      <c r="L21" s="25">
        <f t="shared" si="0"/>
        <v>4500</v>
      </c>
      <c r="M21" s="26">
        <f t="shared" si="1"/>
        <v>0</v>
      </c>
      <c r="N21" s="27" t="s">
        <v>29</v>
      </c>
      <c r="O21" s="27" t="s">
        <v>29</v>
      </c>
      <c r="P21" s="27" t="s">
        <v>29</v>
      </c>
      <c r="Q21" s="29"/>
    </row>
    <row r="22" s="4" customFormat="1" ht="24" spans="1:17">
      <c r="A22" s="17" t="s">
        <v>54</v>
      </c>
      <c r="B22" s="17" t="s">
        <v>23</v>
      </c>
      <c r="C22" s="17" t="s">
        <v>24</v>
      </c>
      <c r="D22" s="18" t="s">
        <v>55</v>
      </c>
      <c r="E22" s="17" t="s">
        <v>56</v>
      </c>
      <c r="F22" s="18" t="s">
        <v>59</v>
      </c>
      <c r="G22" s="17" t="s">
        <v>60</v>
      </c>
      <c r="H22" s="17" t="s">
        <v>54</v>
      </c>
      <c r="I22" s="25">
        <v>20000</v>
      </c>
      <c r="J22" s="25"/>
      <c r="K22" s="25">
        <v>11488</v>
      </c>
      <c r="L22" s="25">
        <f t="shared" si="0"/>
        <v>8512</v>
      </c>
      <c r="M22" s="26">
        <f t="shared" si="1"/>
        <v>0.5744</v>
      </c>
      <c r="N22" s="27" t="s">
        <v>29</v>
      </c>
      <c r="O22" s="27" t="s">
        <v>29</v>
      </c>
      <c r="P22" s="27" t="s">
        <v>29</v>
      </c>
      <c r="Q22" s="29"/>
    </row>
    <row r="23" s="4" customFormat="1" ht="24" spans="1:17">
      <c r="A23" s="17" t="s">
        <v>54</v>
      </c>
      <c r="B23" s="17" t="s">
        <v>23</v>
      </c>
      <c r="C23" s="17" t="s">
        <v>24</v>
      </c>
      <c r="D23" s="18" t="s">
        <v>55</v>
      </c>
      <c r="E23" s="17" t="s">
        <v>56</v>
      </c>
      <c r="F23" s="18" t="s">
        <v>32</v>
      </c>
      <c r="G23" s="17" t="s">
        <v>33</v>
      </c>
      <c r="H23" s="17" t="s">
        <v>54</v>
      </c>
      <c r="I23" s="25">
        <v>155500</v>
      </c>
      <c r="J23" s="25"/>
      <c r="K23" s="25"/>
      <c r="L23" s="25">
        <f t="shared" si="0"/>
        <v>155500</v>
      </c>
      <c r="M23" s="26">
        <f t="shared" si="1"/>
        <v>0</v>
      </c>
      <c r="N23" s="27" t="s">
        <v>29</v>
      </c>
      <c r="O23" s="27" t="s">
        <v>29</v>
      </c>
      <c r="P23" s="27" t="s">
        <v>29</v>
      </c>
      <c r="Q23" s="29"/>
    </row>
    <row r="24" s="4" customFormat="1" ht="24" spans="1:17">
      <c r="A24" s="17" t="s">
        <v>54</v>
      </c>
      <c r="B24" s="17" t="s">
        <v>23</v>
      </c>
      <c r="C24" s="17" t="s">
        <v>24</v>
      </c>
      <c r="D24" s="18" t="s">
        <v>55</v>
      </c>
      <c r="E24" s="17" t="s">
        <v>56</v>
      </c>
      <c r="F24" s="18" t="s">
        <v>61</v>
      </c>
      <c r="G24" s="17" t="s">
        <v>62</v>
      </c>
      <c r="H24" s="17" t="s">
        <v>54</v>
      </c>
      <c r="I24" s="25">
        <v>15000</v>
      </c>
      <c r="J24" s="25"/>
      <c r="K24" s="25">
        <v>8107.88</v>
      </c>
      <c r="L24" s="25">
        <f t="shared" si="0"/>
        <v>6892.12</v>
      </c>
      <c r="M24" s="26">
        <f t="shared" si="1"/>
        <v>0.540525333333333</v>
      </c>
      <c r="N24" s="27" t="s">
        <v>29</v>
      </c>
      <c r="O24" s="27" t="s">
        <v>29</v>
      </c>
      <c r="P24" s="27" t="s">
        <v>29</v>
      </c>
      <c r="Q24" s="29"/>
    </row>
    <row r="25" s="4" customFormat="1" ht="36" spans="1:17">
      <c r="A25" s="17" t="s">
        <v>63</v>
      </c>
      <c r="B25" s="17" t="s">
        <v>23</v>
      </c>
      <c r="C25" s="17" t="s">
        <v>24</v>
      </c>
      <c r="D25" s="18" t="s">
        <v>38</v>
      </c>
      <c r="E25" s="17" t="s">
        <v>39</v>
      </c>
      <c r="F25" s="18" t="s">
        <v>32</v>
      </c>
      <c r="G25" s="17" t="s">
        <v>33</v>
      </c>
      <c r="H25" s="17" t="s">
        <v>63</v>
      </c>
      <c r="I25" s="25">
        <v>110000</v>
      </c>
      <c r="J25" s="25"/>
      <c r="K25" s="25">
        <v>15000</v>
      </c>
      <c r="L25" s="25">
        <f t="shared" si="0"/>
        <v>95000</v>
      </c>
      <c r="M25" s="26">
        <f t="shared" si="1"/>
        <v>0.136363636363636</v>
      </c>
      <c r="N25" s="27" t="s">
        <v>29</v>
      </c>
      <c r="O25" s="27" t="s">
        <v>29</v>
      </c>
      <c r="P25" s="27" t="s">
        <v>29</v>
      </c>
      <c r="Q25" s="29"/>
    </row>
    <row r="26" s="4" customFormat="1" ht="24" spans="1:17">
      <c r="A26" s="17" t="s">
        <v>64</v>
      </c>
      <c r="B26" s="17" t="s">
        <v>23</v>
      </c>
      <c r="C26" s="17" t="s">
        <v>24</v>
      </c>
      <c r="D26" s="18" t="s">
        <v>65</v>
      </c>
      <c r="E26" s="17" t="s">
        <v>66</v>
      </c>
      <c r="F26" s="18" t="s">
        <v>61</v>
      </c>
      <c r="G26" s="17" t="s">
        <v>62</v>
      </c>
      <c r="H26" s="17" t="s">
        <v>64</v>
      </c>
      <c r="I26" s="25">
        <v>5000</v>
      </c>
      <c r="J26" s="25"/>
      <c r="K26" s="25"/>
      <c r="L26" s="25">
        <f t="shared" si="0"/>
        <v>5000</v>
      </c>
      <c r="M26" s="26">
        <f t="shared" si="1"/>
        <v>0</v>
      </c>
      <c r="N26" s="27" t="s">
        <v>29</v>
      </c>
      <c r="O26" s="27" t="s">
        <v>29</v>
      </c>
      <c r="P26" s="27" t="s">
        <v>29</v>
      </c>
      <c r="Q26" s="29"/>
    </row>
    <row r="27" s="4" customFormat="1" ht="24" spans="1:17">
      <c r="A27" s="17" t="s">
        <v>64</v>
      </c>
      <c r="B27" s="17" t="s">
        <v>23</v>
      </c>
      <c r="C27" s="17" t="s">
        <v>24</v>
      </c>
      <c r="D27" s="18" t="s">
        <v>65</v>
      </c>
      <c r="E27" s="17" t="s">
        <v>66</v>
      </c>
      <c r="F27" s="18" t="s">
        <v>27</v>
      </c>
      <c r="G27" s="17" t="s">
        <v>28</v>
      </c>
      <c r="H27" s="17" t="s">
        <v>64</v>
      </c>
      <c r="I27" s="25">
        <v>8500</v>
      </c>
      <c r="J27" s="25"/>
      <c r="K27" s="25"/>
      <c r="L27" s="25">
        <f t="shared" si="0"/>
        <v>8500</v>
      </c>
      <c r="M27" s="26">
        <f t="shared" si="1"/>
        <v>0</v>
      </c>
      <c r="N27" s="27" t="s">
        <v>29</v>
      </c>
      <c r="O27" s="27" t="s">
        <v>29</v>
      </c>
      <c r="P27" s="27" t="s">
        <v>29</v>
      </c>
      <c r="Q27" s="29"/>
    </row>
    <row r="28" s="4" customFormat="1" ht="24" spans="1:17">
      <c r="A28" s="17" t="s">
        <v>64</v>
      </c>
      <c r="B28" s="17" t="s">
        <v>23</v>
      </c>
      <c r="C28" s="17" t="s">
        <v>24</v>
      </c>
      <c r="D28" s="18" t="s">
        <v>65</v>
      </c>
      <c r="E28" s="17" t="s">
        <v>66</v>
      </c>
      <c r="F28" s="18" t="s">
        <v>40</v>
      </c>
      <c r="G28" s="17" t="s">
        <v>41</v>
      </c>
      <c r="H28" s="17" t="s">
        <v>64</v>
      </c>
      <c r="I28" s="25">
        <v>4000</v>
      </c>
      <c r="J28" s="25"/>
      <c r="K28" s="25"/>
      <c r="L28" s="25">
        <f t="shared" si="0"/>
        <v>4000</v>
      </c>
      <c r="M28" s="26">
        <f t="shared" si="1"/>
        <v>0</v>
      </c>
      <c r="N28" s="27" t="s">
        <v>29</v>
      </c>
      <c r="O28" s="27" t="s">
        <v>29</v>
      </c>
      <c r="P28" s="27" t="s">
        <v>29</v>
      </c>
      <c r="Q28" s="29"/>
    </row>
    <row r="29" s="4" customFormat="1" ht="24" spans="1:17">
      <c r="A29" s="17" t="s">
        <v>64</v>
      </c>
      <c r="B29" s="17" t="s">
        <v>23</v>
      </c>
      <c r="C29" s="17" t="s">
        <v>24</v>
      </c>
      <c r="D29" s="18" t="s">
        <v>65</v>
      </c>
      <c r="E29" s="17" t="s">
        <v>66</v>
      </c>
      <c r="F29" s="18" t="s">
        <v>67</v>
      </c>
      <c r="G29" s="17" t="s">
        <v>68</v>
      </c>
      <c r="H29" s="17" t="s">
        <v>64</v>
      </c>
      <c r="I29" s="25">
        <v>5000</v>
      </c>
      <c r="J29" s="25"/>
      <c r="K29" s="25"/>
      <c r="L29" s="25">
        <f t="shared" si="0"/>
        <v>5000</v>
      </c>
      <c r="M29" s="26">
        <f t="shared" si="1"/>
        <v>0</v>
      </c>
      <c r="N29" s="27" t="s">
        <v>29</v>
      </c>
      <c r="O29" s="27" t="s">
        <v>29</v>
      </c>
      <c r="P29" s="27" t="s">
        <v>29</v>
      </c>
      <c r="Q29" s="29"/>
    </row>
    <row r="30" s="4" customFormat="1" ht="24" spans="1:17">
      <c r="A30" s="17" t="s">
        <v>64</v>
      </c>
      <c r="B30" s="17" t="s">
        <v>23</v>
      </c>
      <c r="C30" s="17" t="s">
        <v>24</v>
      </c>
      <c r="D30" s="18" t="s">
        <v>65</v>
      </c>
      <c r="E30" s="17" t="s">
        <v>66</v>
      </c>
      <c r="F30" s="18" t="s">
        <v>32</v>
      </c>
      <c r="G30" s="17" t="s">
        <v>33</v>
      </c>
      <c r="H30" s="17" t="s">
        <v>64</v>
      </c>
      <c r="I30" s="25">
        <v>65500</v>
      </c>
      <c r="J30" s="25"/>
      <c r="K30" s="25">
        <v>15000</v>
      </c>
      <c r="L30" s="25">
        <f t="shared" si="0"/>
        <v>50500</v>
      </c>
      <c r="M30" s="26">
        <f t="shared" si="1"/>
        <v>0.229007633587786</v>
      </c>
      <c r="N30" s="27" t="s">
        <v>29</v>
      </c>
      <c r="O30" s="27" t="s">
        <v>29</v>
      </c>
      <c r="P30" s="27" t="s">
        <v>29</v>
      </c>
      <c r="Q30" s="29"/>
    </row>
    <row r="31" s="4" customFormat="1" ht="24" spans="1:17">
      <c r="A31" s="17" t="s">
        <v>64</v>
      </c>
      <c r="B31" s="17" t="s">
        <v>23</v>
      </c>
      <c r="C31" s="17" t="s">
        <v>24</v>
      </c>
      <c r="D31" s="18" t="s">
        <v>65</v>
      </c>
      <c r="E31" s="17" t="s">
        <v>66</v>
      </c>
      <c r="F31" s="18" t="s">
        <v>46</v>
      </c>
      <c r="G31" s="17" t="s">
        <v>47</v>
      </c>
      <c r="H31" s="17" t="s">
        <v>64</v>
      </c>
      <c r="I31" s="25">
        <v>10000</v>
      </c>
      <c r="J31" s="25"/>
      <c r="K31" s="25">
        <v>3340.01</v>
      </c>
      <c r="L31" s="25">
        <f t="shared" si="0"/>
        <v>6659.99</v>
      </c>
      <c r="M31" s="26">
        <f t="shared" si="1"/>
        <v>0.334001</v>
      </c>
      <c r="N31" s="27" t="s">
        <v>29</v>
      </c>
      <c r="O31" s="27" t="s">
        <v>29</v>
      </c>
      <c r="P31" s="27" t="s">
        <v>29</v>
      </c>
      <c r="Q31" s="29"/>
    </row>
    <row r="32" s="4" customFormat="1" ht="24" spans="1:17">
      <c r="A32" s="17" t="s">
        <v>69</v>
      </c>
      <c r="B32" s="17" t="s">
        <v>23</v>
      </c>
      <c r="C32" s="17" t="s">
        <v>24</v>
      </c>
      <c r="D32" s="18" t="s">
        <v>44</v>
      </c>
      <c r="E32" s="17" t="s">
        <v>45</v>
      </c>
      <c r="F32" s="18" t="s">
        <v>70</v>
      </c>
      <c r="G32" s="17" t="s">
        <v>71</v>
      </c>
      <c r="H32" s="17" t="s">
        <v>69</v>
      </c>
      <c r="I32" s="25">
        <v>14000</v>
      </c>
      <c r="J32" s="25"/>
      <c r="K32" s="25"/>
      <c r="L32" s="25">
        <f t="shared" si="0"/>
        <v>14000</v>
      </c>
      <c r="M32" s="26">
        <f t="shared" si="1"/>
        <v>0</v>
      </c>
      <c r="N32" s="27" t="s">
        <v>29</v>
      </c>
      <c r="O32" s="27" t="s">
        <v>29</v>
      </c>
      <c r="P32" s="27" t="s">
        <v>29</v>
      </c>
      <c r="Q32" s="29"/>
    </row>
    <row r="33" s="4" customFormat="1" ht="36" spans="1:17">
      <c r="A33" s="17" t="s">
        <v>72</v>
      </c>
      <c r="B33" s="17" t="s">
        <v>23</v>
      </c>
      <c r="C33" s="17" t="s">
        <v>24</v>
      </c>
      <c r="D33" s="18" t="s">
        <v>38</v>
      </c>
      <c r="E33" s="17" t="s">
        <v>39</v>
      </c>
      <c r="F33" s="18" t="s">
        <v>73</v>
      </c>
      <c r="G33" s="17" t="s">
        <v>74</v>
      </c>
      <c r="H33" s="17" t="s">
        <v>72</v>
      </c>
      <c r="I33" s="25">
        <v>150000</v>
      </c>
      <c r="J33" s="25"/>
      <c r="K33" s="25"/>
      <c r="L33" s="25">
        <f t="shared" si="0"/>
        <v>150000</v>
      </c>
      <c r="M33" s="26">
        <f t="shared" si="1"/>
        <v>0</v>
      </c>
      <c r="N33" s="27" t="s">
        <v>29</v>
      </c>
      <c r="O33" s="27" t="s">
        <v>29</v>
      </c>
      <c r="P33" s="27" t="s">
        <v>29</v>
      </c>
      <c r="Q33" s="29"/>
    </row>
    <row r="34" s="4" customFormat="1" ht="36" spans="1:17">
      <c r="A34" s="17" t="s">
        <v>72</v>
      </c>
      <c r="B34" s="17" t="s">
        <v>23</v>
      </c>
      <c r="C34" s="17" t="s">
        <v>24</v>
      </c>
      <c r="D34" s="18" t="s">
        <v>38</v>
      </c>
      <c r="E34" s="17" t="s">
        <v>39</v>
      </c>
      <c r="F34" s="18" t="s">
        <v>32</v>
      </c>
      <c r="G34" s="17" t="s">
        <v>33</v>
      </c>
      <c r="H34" s="17" t="s">
        <v>72</v>
      </c>
      <c r="I34" s="25">
        <v>880000</v>
      </c>
      <c r="J34" s="25"/>
      <c r="K34" s="25">
        <v>8692</v>
      </c>
      <c r="L34" s="25">
        <f t="shared" si="0"/>
        <v>871308</v>
      </c>
      <c r="M34" s="26">
        <f t="shared" si="1"/>
        <v>0.00987727272727273</v>
      </c>
      <c r="N34" s="27" t="s">
        <v>29</v>
      </c>
      <c r="O34" s="27" t="s">
        <v>29</v>
      </c>
      <c r="P34" s="27" t="s">
        <v>29</v>
      </c>
      <c r="Q34" s="29"/>
    </row>
    <row r="35" s="4" customFormat="1" ht="36" spans="1:17">
      <c r="A35" s="17" t="s">
        <v>72</v>
      </c>
      <c r="B35" s="17" t="s">
        <v>23</v>
      </c>
      <c r="C35" s="17" t="s">
        <v>24</v>
      </c>
      <c r="D35" s="18" t="s">
        <v>38</v>
      </c>
      <c r="E35" s="17" t="s">
        <v>39</v>
      </c>
      <c r="F35" s="18" t="s">
        <v>51</v>
      </c>
      <c r="G35" s="17" t="s">
        <v>52</v>
      </c>
      <c r="H35" s="17" t="s">
        <v>72</v>
      </c>
      <c r="I35" s="25">
        <v>830000</v>
      </c>
      <c r="J35" s="25"/>
      <c r="K35" s="25">
        <v>603036</v>
      </c>
      <c r="L35" s="25">
        <f t="shared" si="0"/>
        <v>226964</v>
      </c>
      <c r="M35" s="26">
        <f t="shared" si="1"/>
        <v>0.726549397590361</v>
      </c>
      <c r="N35" s="27" t="s">
        <v>29</v>
      </c>
      <c r="O35" s="27" t="s">
        <v>29</v>
      </c>
      <c r="P35" s="27" t="s">
        <v>29</v>
      </c>
      <c r="Q35" s="29"/>
    </row>
    <row r="36" s="4" customFormat="1" ht="36" spans="1:17">
      <c r="A36" s="17" t="s">
        <v>75</v>
      </c>
      <c r="B36" s="17" t="s">
        <v>23</v>
      </c>
      <c r="C36" s="17" t="s">
        <v>24</v>
      </c>
      <c r="D36" s="18" t="s">
        <v>38</v>
      </c>
      <c r="E36" s="17" t="s">
        <v>39</v>
      </c>
      <c r="F36" s="18" t="s">
        <v>46</v>
      </c>
      <c r="G36" s="17" t="s">
        <v>47</v>
      </c>
      <c r="H36" s="17" t="s">
        <v>75</v>
      </c>
      <c r="I36" s="25">
        <v>8000</v>
      </c>
      <c r="J36" s="25"/>
      <c r="K36" s="25"/>
      <c r="L36" s="25">
        <f t="shared" si="0"/>
        <v>8000</v>
      </c>
      <c r="M36" s="26">
        <f t="shared" si="1"/>
        <v>0</v>
      </c>
      <c r="N36" s="27" t="s">
        <v>29</v>
      </c>
      <c r="O36" s="27" t="s">
        <v>29</v>
      </c>
      <c r="P36" s="27" t="s">
        <v>29</v>
      </c>
      <c r="Q36" s="29"/>
    </row>
    <row r="37" s="4" customFormat="1" ht="36" spans="1:17">
      <c r="A37" s="17" t="s">
        <v>75</v>
      </c>
      <c r="B37" s="17" t="s">
        <v>23</v>
      </c>
      <c r="C37" s="17" t="s">
        <v>24</v>
      </c>
      <c r="D37" s="18" t="s">
        <v>38</v>
      </c>
      <c r="E37" s="17" t="s">
        <v>39</v>
      </c>
      <c r="F37" s="18" t="s">
        <v>48</v>
      </c>
      <c r="G37" s="17" t="s">
        <v>49</v>
      </c>
      <c r="H37" s="17" t="s">
        <v>75</v>
      </c>
      <c r="I37" s="25">
        <v>30800</v>
      </c>
      <c r="J37" s="25"/>
      <c r="K37" s="25"/>
      <c r="L37" s="25">
        <f t="shared" si="0"/>
        <v>30800</v>
      </c>
      <c r="M37" s="26">
        <f t="shared" si="1"/>
        <v>0</v>
      </c>
      <c r="N37" s="27" t="s">
        <v>29</v>
      </c>
      <c r="O37" s="27" t="s">
        <v>29</v>
      </c>
      <c r="P37" s="27" t="s">
        <v>29</v>
      </c>
      <c r="Q37" s="29"/>
    </row>
    <row r="38" s="4" customFormat="1" ht="36" spans="1:17">
      <c r="A38" s="17" t="s">
        <v>75</v>
      </c>
      <c r="B38" s="17" t="s">
        <v>23</v>
      </c>
      <c r="C38" s="17" t="s">
        <v>24</v>
      </c>
      <c r="D38" s="18" t="s">
        <v>38</v>
      </c>
      <c r="E38" s="17" t="s">
        <v>39</v>
      </c>
      <c r="F38" s="18" t="s">
        <v>32</v>
      </c>
      <c r="G38" s="17" t="s">
        <v>33</v>
      </c>
      <c r="H38" s="17" t="s">
        <v>75</v>
      </c>
      <c r="I38" s="25">
        <v>48500</v>
      </c>
      <c r="J38" s="25"/>
      <c r="K38" s="25"/>
      <c r="L38" s="25">
        <f t="shared" si="0"/>
        <v>48500</v>
      </c>
      <c r="M38" s="26">
        <f t="shared" si="1"/>
        <v>0</v>
      </c>
      <c r="N38" s="27" t="s">
        <v>29</v>
      </c>
      <c r="O38" s="27" t="s">
        <v>29</v>
      </c>
      <c r="P38" s="27" t="s">
        <v>29</v>
      </c>
      <c r="Q38" s="29"/>
    </row>
    <row r="39" s="4" customFormat="1" ht="36" spans="1:17">
      <c r="A39" s="17" t="s">
        <v>76</v>
      </c>
      <c r="B39" s="17" t="s">
        <v>23</v>
      </c>
      <c r="C39" s="17" t="s">
        <v>24</v>
      </c>
      <c r="D39" s="18" t="s">
        <v>38</v>
      </c>
      <c r="E39" s="17" t="s">
        <v>39</v>
      </c>
      <c r="F39" s="18" t="s">
        <v>51</v>
      </c>
      <c r="G39" s="17" t="s">
        <v>52</v>
      </c>
      <c r="H39" s="17" t="s">
        <v>76</v>
      </c>
      <c r="I39" s="25">
        <v>174600</v>
      </c>
      <c r="J39" s="25"/>
      <c r="K39" s="25"/>
      <c r="L39" s="25">
        <f t="shared" ref="L39:L70" si="2">I39+J39-K39</f>
        <v>174600</v>
      </c>
      <c r="M39" s="26">
        <f t="shared" ref="M39:M70" si="3">K39/(I39+J39)</f>
        <v>0</v>
      </c>
      <c r="N39" s="27" t="s">
        <v>29</v>
      </c>
      <c r="O39" s="27" t="s">
        <v>29</v>
      </c>
      <c r="P39" s="27" t="s">
        <v>29</v>
      </c>
      <c r="Q39" s="29"/>
    </row>
    <row r="40" s="4" customFormat="1" ht="24" spans="1:17">
      <c r="A40" s="17" t="s">
        <v>77</v>
      </c>
      <c r="B40" s="17" t="s">
        <v>23</v>
      </c>
      <c r="C40" s="17" t="s">
        <v>24</v>
      </c>
      <c r="D40" s="18" t="s">
        <v>78</v>
      </c>
      <c r="E40" s="17" t="s">
        <v>79</v>
      </c>
      <c r="F40" s="18" t="s">
        <v>80</v>
      </c>
      <c r="G40" s="17" t="s">
        <v>81</v>
      </c>
      <c r="H40" s="17" t="s">
        <v>77</v>
      </c>
      <c r="I40" s="25">
        <v>129499.92</v>
      </c>
      <c r="J40" s="25"/>
      <c r="K40" s="25"/>
      <c r="L40" s="25">
        <f t="shared" si="2"/>
        <v>129499.92</v>
      </c>
      <c r="M40" s="26">
        <f t="shared" si="3"/>
        <v>0</v>
      </c>
      <c r="N40" s="27" t="s">
        <v>29</v>
      </c>
      <c r="O40" s="27" t="s">
        <v>29</v>
      </c>
      <c r="P40" s="27" t="s">
        <v>29</v>
      </c>
      <c r="Q40" s="29"/>
    </row>
    <row r="41" s="4" customFormat="1" ht="24" spans="1:17">
      <c r="A41" s="17" t="s">
        <v>77</v>
      </c>
      <c r="B41" s="17" t="s">
        <v>23</v>
      </c>
      <c r="C41" s="17" t="s">
        <v>24</v>
      </c>
      <c r="D41" s="18" t="s">
        <v>78</v>
      </c>
      <c r="E41" s="17" t="s">
        <v>79</v>
      </c>
      <c r="F41" s="18" t="s">
        <v>82</v>
      </c>
      <c r="G41" s="17" t="s">
        <v>83</v>
      </c>
      <c r="H41" s="17" t="s">
        <v>77</v>
      </c>
      <c r="I41" s="25">
        <v>10000</v>
      </c>
      <c r="J41" s="25"/>
      <c r="K41" s="25"/>
      <c r="L41" s="25">
        <f t="shared" si="2"/>
        <v>10000</v>
      </c>
      <c r="M41" s="26">
        <f t="shared" si="3"/>
        <v>0</v>
      </c>
      <c r="N41" s="27" t="s">
        <v>29</v>
      </c>
      <c r="O41" s="27" t="s">
        <v>29</v>
      </c>
      <c r="P41" s="27" t="s">
        <v>29</v>
      </c>
      <c r="Q41" s="29"/>
    </row>
    <row r="42" s="4" customFormat="1" ht="36" spans="1:17">
      <c r="A42" s="17" t="s">
        <v>77</v>
      </c>
      <c r="B42" s="17" t="s">
        <v>23</v>
      </c>
      <c r="C42" s="17" t="s">
        <v>24</v>
      </c>
      <c r="D42" s="18" t="s">
        <v>78</v>
      </c>
      <c r="E42" s="17" t="s">
        <v>79</v>
      </c>
      <c r="F42" s="18" t="s">
        <v>51</v>
      </c>
      <c r="G42" s="17" t="s">
        <v>52</v>
      </c>
      <c r="H42" s="17" t="s">
        <v>77</v>
      </c>
      <c r="I42" s="25">
        <v>185060.76</v>
      </c>
      <c r="J42" s="25"/>
      <c r="K42" s="25"/>
      <c r="L42" s="25">
        <f t="shared" si="2"/>
        <v>185060.76</v>
      </c>
      <c r="M42" s="26">
        <f t="shared" si="3"/>
        <v>0</v>
      </c>
      <c r="N42" s="27" t="s">
        <v>29</v>
      </c>
      <c r="O42" s="27" t="s">
        <v>29</v>
      </c>
      <c r="P42" s="27" t="s">
        <v>29</v>
      </c>
      <c r="Q42" s="29"/>
    </row>
    <row r="43" s="4" customFormat="1" ht="24" spans="1:17">
      <c r="A43" s="17" t="s">
        <v>77</v>
      </c>
      <c r="B43" s="17" t="s">
        <v>23</v>
      </c>
      <c r="C43" s="17" t="s">
        <v>24</v>
      </c>
      <c r="D43" s="18" t="s">
        <v>78</v>
      </c>
      <c r="E43" s="17" t="s">
        <v>79</v>
      </c>
      <c r="F43" s="18" t="s">
        <v>30</v>
      </c>
      <c r="G43" s="17" t="s">
        <v>31</v>
      </c>
      <c r="H43" s="17" t="s">
        <v>77</v>
      </c>
      <c r="I43" s="25">
        <v>20000</v>
      </c>
      <c r="J43" s="25"/>
      <c r="K43" s="25">
        <v>5347</v>
      </c>
      <c r="L43" s="25">
        <f t="shared" si="2"/>
        <v>14653</v>
      </c>
      <c r="M43" s="26">
        <f t="shared" si="3"/>
        <v>0.26735</v>
      </c>
      <c r="N43" s="27" t="s">
        <v>29</v>
      </c>
      <c r="O43" s="27" t="s">
        <v>29</v>
      </c>
      <c r="P43" s="27" t="s">
        <v>29</v>
      </c>
      <c r="Q43" s="29"/>
    </row>
    <row r="44" s="4" customFormat="1" ht="24" spans="1:17">
      <c r="A44" s="17" t="s">
        <v>77</v>
      </c>
      <c r="B44" s="17" t="s">
        <v>23</v>
      </c>
      <c r="C44" s="17" t="s">
        <v>24</v>
      </c>
      <c r="D44" s="18" t="s">
        <v>78</v>
      </c>
      <c r="E44" s="17" t="s">
        <v>79</v>
      </c>
      <c r="F44" s="18" t="s">
        <v>32</v>
      </c>
      <c r="G44" s="17" t="s">
        <v>33</v>
      </c>
      <c r="H44" s="17" t="s">
        <v>77</v>
      </c>
      <c r="I44" s="25">
        <v>210639.32</v>
      </c>
      <c r="J44" s="25"/>
      <c r="K44" s="25"/>
      <c r="L44" s="25">
        <f t="shared" si="2"/>
        <v>210639.32</v>
      </c>
      <c r="M44" s="26">
        <f t="shared" si="3"/>
        <v>0</v>
      </c>
      <c r="N44" s="27" t="s">
        <v>29</v>
      </c>
      <c r="O44" s="27" t="s">
        <v>29</v>
      </c>
      <c r="P44" s="27" t="s">
        <v>29</v>
      </c>
      <c r="Q44" s="29"/>
    </row>
    <row r="45" s="4" customFormat="1" ht="24" spans="1:17">
      <c r="A45" s="17" t="s">
        <v>77</v>
      </c>
      <c r="B45" s="17" t="s">
        <v>23</v>
      </c>
      <c r="C45" s="17" t="s">
        <v>24</v>
      </c>
      <c r="D45" s="18" t="s">
        <v>78</v>
      </c>
      <c r="E45" s="17" t="s">
        <v>79</v>
      </c>
      <c r="F45" s="18" t="s">
        <v>59</v>
      </c>
      <c r="G45" s="17" t="s">
        <v>60</v>
      </c>
      <c r="H45" s="17" t="s">
        <v>77</v>
      </c>
      <c r="I45" s="25">
        <v>23400</v>
      </c>
      <c r="J45" s="25"/>
      <c r="K45" s="25">
        <v>11700</v>
      </c>
      <c r="L45" s="25">
        <f t="shared" si="2"/>
        <v>11700</v>
      </c>
      <c r="M45" s="26">
        <f t="shared" si="3"/>
        <v>0.5</v>
      </c>
      <c r="N45" s="27" t="s">
        <v>29</v>
      </c>
      <c r="O45" s="27" t="s">
        <v>29</v>
      </c>
      <c r="P45" s="27" t="s">
        <v>29</v>
      </c>
      <c r="Q45" s="29"/>
    </row>
    <row r="46" s="4" customFormat="1" ht="36" spans="1:17">
      <c r="A46" s="17" t="s">
        <v>84</v>
      </c>
      <c r="B46" s="17" t="s">
        <v>23</v>
      </c>
      <c r="C46" s="17" t="s">
        <v>24</v>
      </c>
      <c r="D46" s="18" t="s">
        <v>38</v>
      </c>
      <c r="E46" s="17" t="s">
        <v>39</v>
      </c>
      <c r="F46" s="18" t="s">
        <v>51</v>
      </c>
      <c r="G46" s="17" t="s">
        <v>52</v>
      </c>
      <c r="H46" s="17" t="s">
        <v>84</v>
      </c>
      <c r="I46" s="25">
        <v>2000</v>
      </c>
      <c r="J46" s="25"/>
      <c r="K46" s="25"/>
      <c r="L46" s="25">
        <f t="shared" si="2"/>
        <v>2000</v>
      </c>
      <c r="M46" s="26">
        <f t="shared" si="3"/>
        <v>0</v>
      </c>
      <c r="N46" s="27" t="s">
        <v>29</v>
      </c>
      <c r="O46" s="27" t="s">
        <v>29</v>
      </c>
      <c r="P46" s="27" t="s">
        <v>29</v>
      </c>
      <c r="Q46" s="29"/>
    </row>
    <row r="47" s="4" customFormat="1" ht="36" spans="1:17">
      <c r="A47" s="17" t="s">
        <v>85</v>
      </c>
      <c r="B47" s="17" t="s">
        <v>23</v>
      </c>
      <c r="C47" s="17" t="s">
        <v>24</v>
      </c>
      <c r="D47" s="18" t="s">
        <v>38</v>
      </c>
      <c r="E47" s="17" t="s">
        <v>39</v>
      </c>
      <c r="F47" s="18" t="s">
        <v>51</v>
      </c>
      <c r="G47" s="17" t="s">
        <v>52</v>
      </c>
      <c r="H47" s="17" t="s">
        <v>85</v>
      </c>
      <c r="I47" s="25">
        <v>138000</v>
      </c>
      <c r="J47" s="25"/>
      <c r="K47" s="25">
        <v>44000</v>
      </c>
      <c r="L47" s="25">
        <f t="shared" si="2"/>
        <v>94000</v>
      </c>
      <c r="M47" s="26">
        <f t="shared" si="3"/>
        <v>0.318840579710145</v>
      </c>
      <c r="N47" s="27" t="s">
        <v>29</v>
      </c>
      <c r="O47" s="27" t="s">
        <v>29</v>
      </c>
      <c r="P47" s="27" t="s">
        <v>29</v>
      </c>
      <c r="Q47" s="29"/>
    </row>
    <row r="48" s="4" customFormat="1" ht="36" spans="1:17">
      <c r="A48" s="17" t="s">
        <v>86</v>
      </c>
      <c r="B48" s="17" t="s">
        <v>23</v>
      </c>
      <c r="C48" s="17" t="s">
        <v>24</v>
      </c>
      <c r="D48" s="18" t="s">
        <v>38</v>
      </c>
      <c r="E48" s="17" t="s">
        <v>39</v>
      </c>
      <c r="F48" s="18" t="s">
        <v>32</v>
      </c>
      <c r="G48" s="17" t="s">
        <v>33</v>
      </c>
      <c r="H48" s="17" t="s">
        <v>86</v>
      </c>
      <c r="I48" s="25">
        <v>165800</v>
      </c>
      <c r="J48" s="25"/>
      <c r="K48" s="25"/>
      <c r="L48" s="25">
        <f t="shared" si="2"/>
        <v>165800</v>
      </c>
      <c r="M48" s="26">
        <f t="shared" si="3"/>
        <v>0</v>
      </c>
      <c r="N48" s="27" t="s">
        <v>29</v>
      </c>
      <c r="O48" s="27" t="s">
        <v>29</v>
      </c>
      <c r="P48" s="27" t="s">
        <v>29</v>
      </c>
      <c r="Q48" s="29"/>
    </row>
    <row r="49" s="4" customFormat="1" ht="36" spans="1:17">
      <c r="A49" s="17" t="s">
        <v>86</v>
      </c>
      <c r="B49" s="17" t="s">
        <v>23</v>
      </c>
      <c r="C49" s="17" t="s">
        <v>24</v>
      </c>
      <c r="D49" s="18" t="s">
        <v>38</v>
      </c>
      <c r="E49" s="17" t="s">
        <v>39</v>
      </c>
      <c r="F49" s="18" t="s">
        <v>48</v>
      </c>
      <c r="G49" s="17" t="s">
        <v>49</v>
      </c>
      <c r="H49" s="17" t="s">
        <v>86</v>
      </c>
      <c r="I49" s="25">
        <v>14200</v>
      </c>
      <c r="J49" s="25"/>
      <c r="K49" s="25"/>
      <c r="L49" s="25">
        <f t="shared" si="2"/>
        <v>14200</v>
      </c>
      <c r="M49" s="26">
        <f t="shared" si="3"/>
        <v>0</v>
      </c>
      <c r="N49" s="27" t="s">
        <v>29</v>
      </c>
      <c r="O49" s="27" t="s">
        <v>29</v>
      </c>
      <c r="P49" s="27" t="s">
        <v>29</v>
      </c>
      <c r="Q49" s="29"/>
    </row>
    <row r="50" s="4" customFormat="1" ht="36" spans="1:17">
      <c r="A50" s="17" t="s">
        <v>87</v>
      </c>
      <c r="B50" s="17" t="s">
        <v>23</v>
      </c>
      <c r="C50" s="17" t="s">
        <v>24</v>
      </c>
      <c r="D50" s="18" t="s">
        <v>38</v>
      </c>
      <c r="E50" s="17" t="s">
        <v>39</v>
      </c>
      <c r="F50" s="18" t="s">
        <v>59</v>
      </c>
      <c r="G50" s="17" t="s">
        <v>60</v>
      </c>
      <c r="H50" s="17" t="s">
        <v>87</v>
      </c>
      <c r="I50" s="25">
        <v>6800</v>
      </c>
      <c r="J50" s="25"/>
      <c r="K50" s="25">
        <v>152</v>
      </c>
      <c r="L50" s="25">
        <f t="shared" si="2"/>
        <v>6648</v>
      </c>
      <c r="M50" s="26">
        <f t="shared" si="3"/>
        <v>0.0223529411764706</v>
      </c>
      <c r="N50" s="27" t="s">
        <v>29</v>
      </c>
      <c r="O50" s="27" t="s">
        <v>29</v>
      </c>
      <c r="P50" s="27" t="s">
        <v>29</v>
      </c>
      <c r="Q50" s="29"/>
    </row>
    <row r="51" s="4" customFormat="1" ht="36" spans="1:17">
      <c r="A51" s="17" t="s">
        <v>87</v>
      </c>
      <c r="B51" s="17" t="s">
        <v>23</v>
      </c>
      <c r="C51" s="17" t="s">
        <v>24</v>
      </c>
      <c r="D51" s="18" t="s">
        <v>38</v>
      </c>
      <c r="E51" s="17" t="s">
        <v>39</v>
      </c>
      <c r="F51" s="18" t="s">
        <v>32</v>
      </c>
      <c r="G51" s="17" t="s">
        <v>33</v>
      </c>
      <c r="H51" s="17" t="s">
        <v>87</v>
      </c>
      <c r="I51" s="25">
        <v>91000</v>
      </c>
      <c r="J51" s="25"/>
      <c r="K51" s="25"/>
      <c r="L51" s="25">
        <f t="shared" si="2"/>
        <v>91000</v>
      </c>
      <c r="M51" s="26">
        <f t="shared" si="3"/>
        <v>0</v>
      </c>
      <c r="N51" s="27" t="s">
        <v>29</v>
      </c>
      <c r="O51" s="27" t="s">
        <v>29</v>
      </c>
      <c r="P51" s="27" t="s">
        <v>29</v>
      </c>
      <c r="Q51" s="29"/>
    </row>
    <row r="52" s="4" customFormat="1" ht="36" spans="1:17">
      <c r="A52" s="17" t="s">
        <v>87</v>
      </c>
      <c r="B52" s="17" t="s">
        <v>23</v>
      </c>
      <c r="C52" s="17" t="s">
        <v>24</v>
      </c>
      <c r="D52" s="18" t="s">
        <v>38</v>
      </c>
      <c r="E52" s="17" t="s">
        <v>39</v>
      </c>
      <c r="F52" s="18" t="s">
        <v>27</v>
      </c>
      <c r="G52" s="17" t="s">
        <v>28</v>
      </c>
      <c r="H52" s="17" t="s">
        <v>87</v>
      </c>
      <c r="I52" s="25">
        <v>15000</v>
      </c>
      <c r="J52" s="25"/>
      <c r="K52" s="25"/>
      <c r="L52" s="25">
        <f t="shared" si="2"/>
        <v>15000</v>
      </c>
      <c r="M52" s="26">
        <f t="shared" si="3"/>
        <v>0</v>
      </c>
      <c r="N52" s="27" t="s">
        <v>29</v>
      </c>
      <c r="O52" s="27" t="s">
        <v>29</v>
      </c>
      <c r="P52" s="27" t="s">
        <v>29</v>
      </c>
      <c r="Q52" s="29"/>
    </row>
    <row r="53" s="4" customFormat="1" ht="36" spans="1:17">
      <c r="A53" s="17" t="s">
        <v>88</v>
      </c>
      <c r="B53" s="17" t="s">
        <v>23</v>
      </c>
      <c r="C53" s="17" t="s">
        <v>24</v>
      </c>
      <c r="D53" s="18" t="s">
        <v>38</v>
      </c>
      <c r="E53" s="17" t="s">
        <v>39</v>
      </c>
      <c r="F53" s="18" t="s">
        <v>27</v>
      </c>
      <c r="G53" s="17" t="s">
        <v>28</v>
      </c>
      <c r="H53" s="17" t="s">
        <v>88</v>
      </c>
      <c r="I53" s="25">
        <v>11400</v>
      </c>
      <c r="J53" s="25"/>
      <c r="K53" s="25"/>
      <c r="L53" s="25">
        <f t="shared" si="2"/>
        <v>11400</v>
      </c>
      <c r="M53" s="26">
        <f t="shared" si="3"/>
        <v>0</v>
      </c>
      <c r="N53" s="27" t="s">
        <v>29</v>
      </c>
      <c r="O53" s="27" t="s">
        <v>29</v>
      </c>
      <c r="P53" s="27" t="s">
        <v>29</v>
      </c>
      <c r="Q53" s="29"/>
    </row>
    <row r="54" s="4" customFormat="1" ht="36" spans="1:17">
      <c r="A54" s="17" t="s">
        <v>88</v>
      </c>
      <c r="B54" s="17" t="s">
        <v>23</v>
      </c>
      <c r="C54" s="17" t="s">
        <v>24</v>
      </c>
      <c r="D54" s="18" t="s">
        <v>38</v>
      </c>
      <c r="E54" s="17" t="s">
        <v>39</v>
      </c>
      <c r="F54" s="18" t="s">
        <v>30</v>
      </c>
      <c r="G54" s="17" t="s">
        <v>31</v>
      </c>
      <c r="H54" s="17" t="s">
        <v>88</v>
      </c>
      <c r="I54" s="25">
        <v>10000</v>
      </c>
      <c r="J54" s="25"/>
      <c r="K54" s="25"/>
      <c r="L54" s="25">
        <f t="shared" si="2"/>
        <v>10000</v>
      </c>
      <c r="M54" s="26">
        <f t="shared" si="3"/>
        <v>0</v>
      </c>
      <c r="N54" s="27" t="s">
        <v>29</v>
      </c>
      <c r="O54" s="27" t="s">
        <v>29</v>
      </c>
      <c r="P54" s="27" t="s">
        <v>29</v>
      </c>
      <c r="Q54" s="29"/>
    </row>
    <row r="55" s="4" customFormat="1" ht="36" spans="1:17">
      <c r="A55" s="17" t="s">
        <v>88</v>
      </c>
      <c r="B55" s="17" t="s">
        <v>23</v>
      </c>
      <c r="C55" s="17" t="s">
        <v>24</v>
      </c>
      <c r="D55" s="18" t="s">
        <v>38</v>
      </c>
      <c r="E55" s="17" t="s">
        <v>39</v>
      </c>
      <c r="F55" s="18" t="s">
        <v>40</v>
      </c>
      <c r="G55" s="17" t="s">
        <v>41</v>
      </c>
      <c r="H55" s="17" t="s">
        <v>88</v>
      </c>
      <c r="I55" s="25">
        <v>25000</v>
      </c>
      <c r="J55" s="25"/>
      <c r="K55" s="25"/>
      <c r="L55" s="25">
        <f t="shared" si="2"/>
        <v>25000</v>
      </c>
      <c r="M55" s="26">
        <f t="shared" si="3"/>
        <v>0</v>
      </c>
      <c r="N55" s="27" t="s">
        <v>29</v>
      </c>
      <c r="O55" s="27" t="s">
        <v>29</v>
      </c>
      <c r="P55" s="27" t="s">
        <v>29</v>
      </c>
      <c r="Q55" s="29"/>
    </row>
    <row r="56" s="4" customFormat="1" ht="36" spans="1:17">
      <c r="A56" s="17" t="s">
        <v>88</v>
      </c>
      <c r="B56" s="17" t="s">
        <v>23</v>
      </c>
      <c r="C56" s="17" t="s">
        <v>24</v>
      </c>
      <c r="D56" s="18" t="s">
        <v>38</v>
      </c>
      <c r="E56" s="17" t="s">
        <v>39</v>
      </c>
      <c r="F56" s="18" t="s">
        <v>32</v>
      </c>
      <c r="G56" s="17" t="s">
        <v>33</v>
      </c>
      <c r="H56" s="17" t="s">
        <v>88</v>
      </c>
      <c r="I56" s="25">
        <v>65100</v>
      </c>
      <c r="J56" s="25"/>
      <c r="K56" s="25"/>
      <c r="L56" s="25">
        <f t="shared" si="2"/>
        <v>65100</v>
      </c>
      <c r="M56" s="26">
        <f t="shared" si="3"/>
        <v>0</v>
      </c>
      <c r="N56" s="27" t="s">
        <v>29</v>
      </c>
      <c r="O56" s="27" t="s">
        <v>29</v>
      </c>
      <c r="P56" s="27" t="s">
        <v>29</v>
      </c>
      <c r="Q56" s="29"/>
    </row>
    <row r="57" s="4" customFormat="1" ht="36" spans="1:17">
      <c r="A57" s="17" t="s">
        <v>88</v>
      </c>
      <c r="B57" s="17" t="s">
        <v>23</v>
      </c>
      <c r="C57" s="17" t="s">
        <v>24</v>
      </c>
      <c r="D57" s="18" t="s">
        <v>38</v>
      </c>
      <c r="E57" s="17" t="s">
        <v>39</v>
      </c>
      <c r="F57" s="18" t="s">
        <v>61</v>
      </c>
      <c r="G57" s="17" t="s">
        <v>62</v>
      </c>
      <c r="H57" s="17" t="s">
        <v>88</v>
      </c>
      <c r="I57" s="25">
        <v>10000</v>
      </c>
      <c r="J57" s="25"/>
      <c r="K57" s="25">
        <v>8349</v>
      </c>
      <c r="L57" s="25">
        <f t="shared" si="2"/>
        <v>1651</v>
      </c>
      <c r="M57" s="26">
        <f t="shared" si="3"/>
        <v>0.8349</v>
      </c>
      <c r="N57" s="27" t="s">
        <v>29</v>
      </c>
      <c r="O57" s="27" t="s">
        <v>29</v>
      </c>
      <c r="P57" s="27" t="s">
        <v>29</v>
      </c>
      <c r="Q57" s="29"/>
    </row>
    <row r="58" s="4" customFormat="1" ht="36" spans="1:17">
      <c r="A58" s="17" t="s">
        <v>88</v>
      </c>
      <c r="B58" s="17" t="s">
        <v>23</v>
      </c>
      <c r="C58" s="17" t="s">
        <v>24</v>
      </c>
      <c r="D58" s="18" t="s">
        <v>38</v>
      </c>
      <c r="E58" s="17" t="s">
        <v>39</v>
      </c>
      <c r="F58" s="18" t="s">
        <v>46</v>
      </c>
      <c r="G58" s="17" t="s">
        <v>47</v>
      </c>
      <c r="H58" s="17" t="s">
        <v>88</v>
      </c>
      <c r="I58" s="25">
        <v>10000</v>
      </c>
      <c r="J58" s="25"/>
      <c r="K58" s="25">
        <v>871.73</v>
      </c>
      <c r="L58" s="25">
        <f t="shared" si="2"/>
        <v>9128.27</v>
      </c>
      <c r="M58" s="26">
        <f t="shared" si="3"/>
        <v>0.087173</v>
      </c>
      <c r="N58" s="27" t="s">
        <v>29</v>
      </c>
      <c r="O58" s="27" t="s">
        <v>29</v>
      </c>
      <c r="P58" s="27" t="s">
        <v>29</v>
      </c>
      <c r="Q58" s="29"/>
    </row>
    <row r="59" s="4" customFormat="1" ht="36" spans="1:17">
      <c r="A59" s="17" t="s">
        <v>88</v>
      </c>
      <c r="B59" s="17" t="s">
        <v>23</v>
      </c>
      <c r="C59" s="17" t="s">
        <v>24</v>
      </c>
      <c r="D59" s="18" t="s">
        <v>38</v>
      </c>
      <c r="E59" s="17" t="s">
        <v>39</v>
      </c>
      <c r="F59" s="18" t="s">
        <v>67</v>
      </c>
      <c r="G59" s="17" t="s">
        <v>68</v>
      </c>
      <c r="H59" s="17" t="s">
        <v>88</v>
      </c>
      <c r="I59" s="25">
        <v>3000</v>
      </c>
      <c r="J59" s="25"/>
      <c r="K59" s="25">
        <v>399.9</v>
      </c>
      <c r="L59" s="25">
        <f t="shared" si="2"/>
        <v>2600.1</v>
      </c>
      <c r="M59" s="26">
        <f t="shared" si="3"/>
        <v>0.1333</v>
      </c>
      <c r="N59" s="27" t="s">
        <v>29</v>
      </c>
      <c r="O59" s="27" t="s">
        <v>29</v>
      </c>
      <c r="P59" s="27" t="s">
        <v>29</v>
      </c>
      <c r="Q59" s="29"/>
    </row>
    <row r="60" s="4" customFormat="1" ht="36" spans="1:17">
      <c r="A60" s="17" t="s">
        <v>88</v>
      </c>
      <c r="B60" s="17" t="s">
        <v>23</v>
      </c>
      <c r="C60" s="17" t="s">
        <v>24</v>
      </c>
      <c r="D60" s="18" t="s">
        <v>38</v>
      </c>
      <c r="E60" s="17" t="s">
        <v>39</v>
      </c>
      <c r="F60" s="18" t="s">
        <v>89</v>
      </c>
      <c r="G60" s="17" t="s">
        <v>90</v>
      </c>
      <c r="H60" s="17" t="s">
        <v>88</v>
      </c>
      <c r="I60" s="25">
        <v>10000</v>
      </c>
      <c r="J60" s="25"/>
      <c r="K60" s="25">
        <v>5193</v>
      </c>
      <c r="L60" s="25">
        <f t="shared" si="2"/>
        <v>4807</v>
      </c>
      <c r="M60" s="26">
        <f t="shared" si="3"/>
        <v>0.5193</v>
      </c>
      <c r="N60" s="27" t="s">
        <v>29</v>
      </c>
      <c r="O60" s="27" t="s">
        <v>29</v>
      </c>
      <c r="P60" s="27" t="s">
        <v>29</v>
      </c>
      <c r="Q60" s="29"/>
    </row>
    <row r="61" s="4" customFormat="1" ht="36" spans="1:17">
      <c r="A61" s="17" t="s">
        <v>91</v>
      </c>
      <c r="B61" s="17" t="s">
        <v>23</v>
      </c>
      <c r="C61" s="17" t="s">
        <v>24</v>
      </c>
      <c r="D61" s="18" t="s">
        <v>38</v>
      </c>
      <c r="E61" s="17" t="s">
        <v>39</v>
      </c>
      <c r="F61" s="18" t="s">
        <v>27</v>
      </c>
      <c r="G61" s="17" t="s">
        <v>28</v>
      </c>
      <c r="H61" s="17" t="s">
        <v>91</v>
      </c>
      <c r="I61" s="25">
        <v>203400</v>
      </c>
      <c r="J61" s="25"/>
      <c r="K61" s="25"/>
      <c r="L61" s="25">
        <f t="shared" si="2"/>
        <v>203400</v>
      </c>
      <c r="M61" s="26">
        <f t="shared" si="3"/>
        <v>0</v>
      </c>
      <c r="N61" s="27" t="s">
        <v>29</v>
      </c>
      <c r="O61" s="27" t="s">
        <v>29</v>
      </c>
      <c r="P61" s="27" t="s">
        <v>29</v>
      </c>
      <c r="Q61" s="29"/>
    </row>
    <row r="62" s="4" customFormat="1" ht="36" spans="1:17">
      <c r="A62" s="17" t="s">
        <v>91</v>
      </c>
      <c r="B62" s="17" t="s">
        <v>23</v>
      </c>
      <c r="C62" s="17" t="s">
        <v>24</v>
      </c>
      <c r="D62" s="18" t="s">
        <v>38</v>
      </c>
      <c r="E62" s="17" t="s">
        <v>39</v>
      </c>
      <c r="F62" s="18" t="s">
        <v>59</v>
      </c>
      <c r="G62" s="17" t="s">
        <v>60</v>
      </c>
      <c r="H62" s="17" t="s">
        <v>91</v>
      </c>
      <c r="I62" s="25">
        <v>37600</v>
      </c>
      <c r="J62" s="25"/>
      <c r="K62" s="25">
        <v>12104</v>
      </c>
      <c r="L62" s="25">
        <f t="shared" si="2"/>
        <v>25496</v>
      </c>
      <c r="M62" s="26">
        <f t="shared" si="3"/>
        <v>0.321914893617021</v>
      </c>
      <c r="N62" s="27" t="s">
        <v>29</v>
      </c>
      <c r="O62" s="27" t="s">
        <v>29</v>
      </c>
      <c r="P62" s="27" t="s">
        <v>29</v>
      </c>
      <c r="Q62" s="29"/>
    </row>
    <row r="63" s="4" customFormat="1" ht="36" spans="1:17">
      <c r="A63" s="17" t="s">
        <v>91</v>
      </c>
      <c r="B63" s="17" t="s">
        <v>23</v>
      </c>
      <c r="C63" s="17" t="s">
        <v>24</v>
      </c>
      <c r="D63" s="18" t="s">
        <v>38</v>
      </c>
      <c r="E63" s="17" t="s">
        <v>39</v>
      </c>
      <c r="F63" s="18" t="s">
        <v>35</v>
      </c>
      <c r="G63" s="17" t="s">
        <v>36</v>
      </c>
      <c r="H63" s="17" t="s">
        <v>91</v>
      </c>
      <c r="I63" s="25">
        <v>25000</v>
      </c>
      <c r="J63" s="25"/>
      <c r="K63" s="25"/>
      <c r="L63" s="25">
        <f t="shared" si="2"/>
        <v>25000</v>
      </c>
      <c r="M63" s="26">
        <f t="shared" si="3"/>
        <v>0</v>
      </c>
      <c r="N63" s="27" t="s">
        <v>29</v>
      </c>
      <c r="O63" s="27" t="s">
        <v>29</v>
      </c>
      <c r="P63" s="27" t="s">
        <v>29</v>
      </c>
      <c r="Q63" s="29"/>
    </row>
    <row r="64" s="4" customFormat="1" ht="36" spans="1:17">
      <c r="A64" s="17" t="s">
        <v>91</v>
      </c>
      <c r="B64" s="17" t="s">
        <v>23</v>
      </c>
      <c r="C64" s="17" t="s">
        <v>24</v>
      </c>
      <c r="D64" s="18" t="s">
        <v>38</v>
      </c>
      <c r="E64" s="17" t="s">
        <v>39</v>
      </c>
      <c r="F64" s="18" t="s">
        <v>92</v>
      </c>
      <c r="G64" s="17" t="s">
        <v>93</v>
      </c>
      <c r="H64" s="17" t="s">
        <v>91</v>
      </c>
      <c r="I64" s="25">
        <v>4000</v>
      </c>
      <c r="J64" s="25"/>
      <c r="K64" s="25"/>
      <c r="L64" s="25">
        <f t="shared" si="2"/>
        <v>4000</v>
      </c>
      <c r="M64" s="26">
        <f t="shared" si="3"/>
        <v>0</v>
      </c>
      <c r="N64" s="27" t="s">
        <v>29</v>
      </c>
      <c r="O64" s="27" t="s">
        <v>29</v>
      </c>
      <c r="P64" s="27" t="s">
        <v>29</v>
      </c>
      <c r="Q64" s="29"/>
    </row>
    <row r="65" s="4" customFormat="1" ht="36" spans="1:17">
      <c r="A65" s="17" t="s">
        <v>91</v>
      </c>
      <c r="B65" s="17" t="s">
        <v>23</v>
      </c>
      <c r="C65" s="17" t="s">
        <v>24</v>
      </c>
      <c r="D65" s="18" t="s">
        <v>38</v>
      </c>
      <c r="E65" s="17" t="s">
        <v>39</v>
      </c>
      <c r="F65" s="18" t="s">
        <v>30</v>
      </c>
      <c r="G65" s="17" t="s">
        <v>31</v>
      </c>
      <c r="H65" s="17" t="s">
        <v>91</v>
      </c>
      <c r="I65" s="25">
        <v>30000</v>
      </c>
      <c r="J65" s="25"/>
      <c r="K65" s="25"/>
      <c r="L65" s="25">
        <f t="shared" si="2"/>
        <v>30000</v>
      </c>
      <c r="M65" s="26">
        <f t="shared" si="3"/>
        <v>0</v>
      </c>
      <c r="N65" s="27" t="s">
        <v>29</v>
      </c>
      <c r="O65" s="27" t="s">
        <v>29</v>
      </c>
      <c r="P65" s="27" t="s">
        <v>29</v>
      </c>
      <c r="Q65" s="29"/>
    </row>
    <row r="66" s="4" customFormat="1" ht="48" spans="1:17">
      <c r="A66" s="17" t="s">
        <v>94</v>
      </c>
      <c r="B66" s="17" t="s">
        <v>23</v>
      </c>
      <c r="C66" s="17" t="s">
        <v>95</v>
      </c>
      <c r="D66" s="18" t="s">
        <v>38</v>
      </c>
      <c r="E66" s="17" t="s">
        <v>39</v>
      </c>
      <c r="F66" s="18" t="s">
        <v>32</v>
      </c>
      <c r="G66" s="17" t="s">
        <v>33</v>
      </c>
      <c r="H66" s="17" t="s">
        <v>96</v>
      </c>
      <c r="I66" s="25">
        <v>60000</v>
      </c>
      <c r="J66" s="25"/>
      <c r="K66" s="25"/>
      <c r="L66" s="25">
        <f t="shared" si="2"/>
        <v>60000</v>
      </c>
      <c r="M66" s="26">
        <f t="shared" si="3"/>
        <v>0</v>
      </c>
      <c r="N66" s="27" t="s">
        <v>29</v>
      </c>
      <c r="O66" s="27" t="s">
        <v>29</v>
      </c>
      <c r="P66" s="27" t="s">
        <v>29</v>
      </c>
      <c r="Q66" s="29"/>
    </row>
    <row r="67" s="4" customFormat="1" ht="48" spans="1:17">
      <c r="A67" s="17" t="s">
        <v>97</v>
      </c>
      <c r="B67" s="17" t="s">
        <v>23</v>
      </c>
      <c r="C67" s="17" t="s">
        <v>95</v>
      </c>
      <c r="D67" s="18" t="s">
        <v>38</v>
      </c>
      <c r="E67" s="17" t="s">
        <v>39</v>
      </c>
      <c r="F67" s="18" t="s">
        <v>51</v>
      </c>
      <c r="G67" s="17" t="s">
        <v>52</v>
      </c>
      <c r="H67" s="17" t="s">
        <v>98</v>
      </c>
      <c r="I67" s="25">
        <v>161568.37</v>
      </c>
      <c r="J67" s="25"/>
      <c r="K67" s="25">
        <v>31962.1</v>
      </c>
      <c r="L67" s="25">
        <f t="shared" si="2"/>
        <v>129606.27</v>
      </c>
      <c r="M67" s="26">
        <f t="shared" si="3"/>
        <v>0.197823992406435</v>
      </c>
      <c r="N67" s="27" t="s">
        <v>29</v>
      </c>
      <c r="O67" s="27" t="s">
        <v>29</v>
      </c>
      <c r="P67" s="27" t="s">
        <v>29</v>
      </c>
      <c r="Q67" s="29"/>
    </row>
    <row r="68" s="4" customFormat="1" ht="48" spans="1:17">
      <c r="A68" s="17" t="s">
        <v>99</v>
      </c>
      <c r="B68" s="17" t="s">
        <v>23</v>
      </c>
      <c r="C68" s="17" t="s">
        <v>100</v>
      </c>
      <c r="D68" s="18" t="s">
        <v>101</v>
      </c>
      <c r="E68" s="17" t="s">
        <v>102</v>
      </c>
      <c r="F68" s="18" t="s">
        <v>32</v>
      </c>
      <c r="G68" s="17" t="s">
        <v>33</v>
      </c>
      <c r="H68" s="17" t="s">
        <v>103</v>
      </c>
      <c r="I68" s="25">
        <v>50000</v>
      </c>
      <c r="J68" s="25"/>
      <c r="K68" s="25"/>
      <c r="L68" s="25">
        <f t="shared" si="2"/>
        <v>50000</v>
      </c>
      <c r="M68" s="26">
        <f t="shared" si="3"/>
        <v>0</v>
      </c>
      <c r="N68" s="27" t="s">
        <v>29</v>
      </c>
      <c r="O68" s="27" t="s">
        <v>29</v>
      </c>
      <c r="P68" s="27" t="s">
        <v>29</v>
      </c>
      <c r="Q68" s="29"/>
    </row>
    <row r="69" s="4" customFormat="1" ht="48" spans="1:17">
      <c r="A69" s="17" t="s">
        <v>104</v>
      </c>
      <c r="B69" s="17" t="s">
        <v>23</v>
      </c>
      <c r="C69" s="17" t="s">
        <v>100</v>
      </c>
      <c r="D69" s="18" t="s">
        <v>101</v>
      </c>
      <c r="E69" s="17" t="s">
        <v>102</v>
      </c>
      <c r="F69" s="18" t="s">
        <v>51</v>
      </c>
      <c r="G69" s="17" t="s">
        <v>52</v>
      </c>
      <c r="H69" s="17" t="s">
        <v>105</v>
      </c>
      <c r="I69" s="25">
        <v>500</v>
      </c>
      <c r="J69" s="25"/>
      <c r="K69" s="25"/>
      <c r="L69" s="25">
        <f t="shared" si="2"/>
        <v>500</v>
      </c>
      <c r="M69" s="26">
        <f t="shared" si="3"/>
        <v>0</v>
      </c>
      <c r="N69" s="27" t="s">
        <v>29</v>
      </c>
      <c r="O69" s="27" t="s">
        <v>29</v>
      </c>
      <c r="P69" s="27" t="s">
        <v>29</v>
      </c>
      <c r="Q69" s="29"/>
    </row>
    <row r="70" s="4" customFormat="1" ht="48" spans="1:17">
      <c r="A70" s="17" t="s">
        <v>106</v>
      </c>
      <c r="B70" s="17" t="s">
        <v>23</v>
      </c>
      <c r="C70" s="17" t="s">
        <v>100</v>
      </c>
      <c r="D70" s="18" t="s">
        <v>101</v>
      </c>
      <c r="E70" s="17" t="s">
        <v>102</v>
      </c>
      <c r="F70" s="18" t="s">
        <v>73</v>
      </c>
      <c r="G70" s="17" t="s">
        <v>74</v>
      </c>
      <c r="H70" s="17" t="s">
        <v>107</v>
      </c>
      <c r="I70" s="25">
        <v>63000</v>
      </c>
      <c r="J70" s="25"/>
      <c r="K70" s="25"/>
      <c r="L70" s="25">
        <f t="shared" si="2"/>
        <v>63000</v>
      </c>
      <c r="M70" s="26">
        <f t="shared" si="3"/>
        <v>0</v>
      </c>
      <c r="N70" s="27" t="s">
        <v>29</v>
      </c>
      <c r="O70" s="27" t="s">
        <v>29</v>
      </c>
      <c r="P70" s="27" t="s">
        <v>29</v>
      </c>
      <c r="Q70" s="29"/>
    </row>
    <row r="71" s="4" customFormat="1" ht="48" spans="1:17">
      <c r="A71" s="17" t="s">
        <v>108</v>
      </c>
      <c r="B71" s="17" t="s">
        <v>23</v>
      </c>
      <c r="C71" s="17" t="s">
        <v>95</v>
      </c>
      <c r="D71" s="18" t="s">
        <v>38</v>
      </c>
      <c r="E71" s="17" t="s">
        <v>39</v>
      </c>
      <c r="F71" s="18" t="s">
        <v>51</v>
      </c>
      <c r="G71" s="17" t="s">
        <v>52</v>
      </c>
      <c r="H71" s="17" t="s">
        <v>109</v>
      </c>
      <c r="I71" s="25">
        <v>3000</v>
      </c>
      <c r="J71" s="25"/>
      <c r="K71" s="25"/>
      <c r="L71" s="25">
        <f t="shared" ref="L71:L88" si="4">I71+J71-K71</f>
        <v>3000</v>
      </c>
      <c r="M71" s="26">
        <f t="shared" ref="M71:M88" si="5">K71/(I71+J71)</f>
        <v>0</v>
      </c>
      <c r="N71" s="27" t="s">
        <v>29</v>
      </c>
      <c r="O71" s="27" t="s">
        <v>29</v>
      </c>
      <c r="P71" s="27" t="s">
        <v>29</v>
      </c>
      <c r="Q71" s="29"/>
    </row>
    <row r="72" s="4" customFormat="1" ht="48" spans="1:17">
      <c r="A72" s="17" t="s">
        <v>110</v>
      </c>
      <c r="B72" s="17" t="s">
        <v>23</v>
      </c>
      <c r="C72" s="17" t="s">
        <v>95</v>
      </c>
      <c r="D72" s="18" t="s">
        <v>38</v>
      </c>
      <c r="E72" s="17" t="s">
        <v>39</v>
      </c>
      <c r="F72" s="18" t="s">
        <v>51</v>
      </c>
      <c r="G72" s="17" t="s">
        <v>52</v>
      </c>
      <c r="H72" s="17" t="s">
        <v>111</v>
      </c>
      <c r="I72" s="25">
        <v>5908</v>
      </c>
      <c r="J72" s="25"/>
      <c r="K72" s="25"/>
      <c r="L72" s="25">
        <f t="shared" si="4"/>
        <v>5908</v>
      </c>
      <c r="M72" s="26">
        <f t="shared" si="5"/>
        <v>0</v>
      </c>
      <c r="N72" s="27" t="s">
        <v>29</v>
      </c>
      <c r="O72" s="27" t="s">
        <v>29</v>
      </c>
      <c r="P72" s="27" t="s">
        <v>29</v>
      </c>
      <c r="Q72" s="29"/>
    </row>
    <row r="73" s="4" customFormat="1" ht="48" spans="1:17">
      <c r="A73" s="17" t="s">
        <v>112</v>
      </c>
      <c r="B73" s="17" t="s">
        <v>23</v>
      </c>
      <c r="C73" s="17" t="s">
        <v>95</v>
      </c>
      <c r="D73" s="18" t="s">
        <v>101</v>
      </c>
      <c r="E73" s="17" t="s">
        <v>102</v>
      </c>
      <c r="F73" s="18" t="s">
        <v>51</v>
      </c>
      <c r="G73" s="17" t="s">
        <v>52</v>
      </c>
      <c r="H73" s="17" t="s">
        <v>113</v>
      </c>
      <c r="I73" s="25">
        <v>30000</v>
      </c>
      <c r="J73" s="25"/>
      <c r="K73" s="25"/>
      <c r="L73" s="25">
        <f t="shared" si="4"/>
        <v>30000</v>
      </c>
      <c r="M73" s="26">
        <f t="shared" si="5"/>
        <v>0</v>
      </c>
      <c r="N73" s="27" t="s">
        <v>29</v>
      </c>
      <c r="O73" s="27" t="s">
        <v>29</v>
      </c>
      <c r="P73" s="27" t="s">
        <v>29</v>
      </c>
      <c r="Q73" s="29"/>
    </row>
    <row r="74" s="4" customFormat="1" ht="48" spans="1:17">
      <c r="A74" s="17" t="s">
        <v>114</v>
      </c>
      <c r="B74" s="17" t="s">
        <v>23</v>
      </c>
      <c r="C74" s="17" t="s">
        <v>95</v>
      </c>
      <c r="D74" s="18" t="s">
        <v>101</v>
      </c>
      <c r="E74" s="17" t="s">
        <v>102</v>
      </c>
      <c r="F74" s="18" t="s">
        <v>51</v>
      </c>
      <c r="G74" s="17" t="s">
        <v>52</v>
      </c>
      <c r="H74" s="17" t="s">
        <v>115</v>
      </c>
      <c r="I74" s="25">
        <v>2017060.5</v>
      </c>
      <c r="J74" s="25"/>
      <c r="K74" s="25">
        <v>125550</v>
      </c>
      <c r="L74" s="25">
        <f t="shared" si="4"/>
        <v>1891510.5</v>
      </c>
      <c r="M74" s="26">
        <f t="shared" si="5"/>
        <v>0.0622440427542952</v>
      </c>
      <c r="N74" s="27" t="s">
        <v>29</v>
      </c>
      <c r="O74" s="27" t="s">
        <v>29</v>
      </c>
      <c r="P74" s="27" t="s">
        <v>29</v>
      </c>
      <c r="Q74" s="29"/>
    </row>
    <row r="75" s="4" customFormat="1" ht="48" spans="1:17">
      <c r="A75" s="17" t="s">
        <v>116</v>
      </c>
      <c r="B75" s="17" t="s">
        <v>23</v>
      </c>
      <c r="C75" s="17" t="s">
        <v>95</v>
      </c>
      <c r="D75" s="18" t="s">
        <v>101</v>
      </c>
      <c r="E75" s="17" t="s">
        <v>102</v>
      </c>
      <c r="F75" s="18" t="s">
        <v>51</v>
      </c>
      <c r="G75" s="17" t="s">
        <v>52</v>
      </c>
      <c r="H75" s="17" t="s">
        <v>117</v>
      </c>
      <c r="I75" s="25">
        <v>105600</v>
      </c>
      <c r="J75" s="25"/>
      <c r="K75" s="25">
        <v>98850</v>
      </c>
      <c r="L75" s="25">
        <f t="shared" si="4"/>
        <v>6750</v>
      </c>
      <c r="M75" s="26">
        <f t="shared" si="5"/>
        <v>0.936079545454545</v>
      </c>
      <c r="N75" s="27" t="s">
        <v>29</v>
      </c>
      <c r="O75" s="27" t="s">
        <v>29</v>
      </c>
      <c r="P75" s="27" t="s">
        <v>29</v>
      </c>
      <c r="Q75" s="29"/>
    </row>
    <row r="76" s="4" customFormat="1" ht="48" spans="1:17">
      <c r="A76" s="17" t="s">
        <v>118</v>
      </c>
      <c r="B76" s="17" t="s">
        <v>23</v>
      </c>
      <c r="C76" s="17" t="s">
        <v>95</v>
      </c>
      <c r="D76" s="18" t="s">
        <v>101</v>
      </c>
      <c r="E76" s="17" t="s">
        <v>102</v>
      </c>
      <c r="F76" s="18" t="s">
        <v>51</v>
      </c>
      <c r="G76" s="17" t="s">
        <v>52</v>
      </c>
      <c r="H76" s="17" t="s">
        <v>119</v>
      </c>
      <c r="I76" s="25">
        <v>19500</v>
      </c>
      <c r="J76" s="25"/>
      <c r="K76" s="25"/>
      <c r="L76" s="25">
        <f t="shared" si="4"/>
        <v>19500</v>
      </c>
      <c r="M76" s="26">
        <f t="shared" si="5"/>
        <v>0</v>
      </c>
      <c r="N76" s="27" t="s">
        <v>29</v>
      </c>
      <c r="O76" s="27" t="s">
        <v>29</v>
      </c>
      <c r="P76" s="27" t="s">
        <v>29</v>
      </c>
      <c r="Q76" s="29"/>
    </row>
    <row r="77" s="4" customFormat="1" ht="48" spans="1:17">
      <c r="A77" s="17" t="s">
        <v>120</v>
      </c>
      <c r="B77" s="17" t="s">
        <v>23</v>
      </c>
      <c r="C77" s="17" t="s">
        <v>95</v>
      </c>
      <c r="D77" s="18" t="s">
        <v>101</v>
      </c>
      <c r="E77" s="17" t="s">
        <v>102</v>
      </c>
      <c r="F77" s="18" t="s">
        <v>73</v>
      </c>
      <c r="G77" s="17" t="s">
        <v>74</v>
      </c>
      <c r="H77" s="17" t="s">
        <v>121</v>
      </c>
      <c r="I77" s="25">
        <v>489000</v>
      </c>
      <c r="J77" s="25"/>
      <c r="K77" s="25"/>
      <c r="L77" s="25">
        <f t="shared" si="4"/>
        <v>489000</v>
      </c>
      <c r="M77" s="26">
        <f t="shared" si="5"/>
        <v>0</v>
      </c>
      <c r="N77" s="27" t="s">
        <v>29</v>
      </c>
      <c r="O77" s="27" t="s">
        <v>29</v>
      </c>
      <c r="P77" s="27" t="s">
        <v>29</v>
      </c>
      <c r="Q77" s="29"/>
    </row>
    <row r="78" s="4" customFormat="1" ht="48" spans="1:17">
      <c r="A78" s="17" t="s">
        <v>122</v>
      </c>
      <c r="B78" s="17" t="s">
        <v>23</v>
      </c>
      <c r="C78" s="17" t="s">
        <v>95</v>
      </c>
      <c r="D78" s="18" t="s">
        <v>123</v>
      </c>
      <c r="E78" s="17" t="s">
        <v>124</v>
      </c>
      <c r="F78" s="18" t="s">
        <v>51</v>
      </c>
      <c r="G78" s="17" t="s">
        <v>52</v>
      </c>
      <c r="H78" s="17" t="s">
        <v>125</v>
      </c>
      <c r="I78" s="25">
        <v>85949.33</v>
      </c>
      <c r="J78" s="25"/>
      <c r="K78" s="25"/>
      <c r="L78" s="25">
        <f t="shared" si="4"/>
        <v>85949.33</v>
      </c>
      <c r="M78" s="26">
        <f t="shared" si="5"/>
        <v>0</v>
      </c>
      <c r="N78" s="27" t="s">
        <v>29</v>
      </c>
      <c r="O78" s="27" t="s">
        <v>29</v>
      </c>
      <c r="P78" s="27" t="s">
        <v>29</v>
      </c>
      <c r="Q78" s="29"/>
    </row>
    <row r="79" s="4" customFormat="1" ht="36" spans="1:17">
      <c r="A79" s="17" t="s">
        <v>126</v>
      </c>
      <c r="B79" s="17" t="s">
        <v>23</v>
      </c>
      <c r="C79" s="17" t="s">
        <v>127</v>
      </c>
      <c r="D79" s="18" t="s">
        <v>38</v>
      </c>
      <c r="E79" s="17" t="s">
        <v>39</v>
      </c>
      <c r="F79" s="18" t="s">
        <v>51</v>
      </c>
      <c r="G79" s="17" t="s">
        <v>52</v>
      </c>
      <c r="H79" s="17" t="s">
        <v>128</v>
      </c>
      <c r="I79" s="25">
        <v>60000</v>
      </c>
      <c r="J79" s="25"/>
      <c r="K79" s="25"/>
      <c r="L79" s="25">
        <f t="shared" si="4"/>
        <v>60000</v>
      </c>
      <c r="M79" s="26">
        <f t="shared" si="5"/>
        <v>0</v>
      </c>
      <c r="N79" s="27" t="s">
        <v>29</v>
      </c>
      <c r="O79" s="27" t="s">
        <v>29</v>
      </c>
      <c r="P79" s="27" t="s">
        <v>29</v>
      </c>
      <c r="Q79" s="29"/>
    </row>
    <row r="80" s="4" customFormat="1" ht="36" spans="1:17">
      <c r="A80" s="17" t="s">
        <v>129</v>
      </c>
      <c r="B80" s="17" t="s">
        <v>23</v>
      </c>
      <c r="C80" s="17" t="s">
        <v>127</v>
      </c>
      <c r="D80" s="18" t="s">
        <v>78</v>
      </c>
      <c r="E80" s="17" t="s">
        <v>79</v>
      </c>
      <c r="F80" s="18" t="s">
        <v>51</v>
      </c>
      <c r="G80" s="17" t="s">
        <v>52</v>
      </c>
      <c r="H80" s="17" t="s">
        <v>130</v>
      </c>
      <c r="I80" s="25">
        <v>370000</v>
      </c>
      <c r="J80" s="25"/>
      <c r="K80" s="25">
        <v>215477.1</v>
      </c>
      <c r="L80" s="25">
        <f t="shared" si="4"/>
        <v>154522.9</v>
      </c>
      <c r="M80" s="26">
        <f t="shared" si="5"/>
        <v>0.582370540540541</v>
      </c>
      <c r="N80" s="27" t="s">
        <v>29</v>
      </c>
      <c r="O80" s="27" t="s">
        <v>29</v>
      </c>
      <c r="P80" s="27" t="s">
        <v>29</v>
      </c>
      <c r="Q80" s="29"/>
    </row>
    <row r="81" s="4" customFormat="1" ht="24" spans="1:17">
      <c r="A81" s="17" t="s">
        <v>131</v>
      </c>
      <c r="B81" s="17" t="s">
        <v>23</v>
      </c>
      <c r="C81" s="17" t="s">
        <v>127</v>
      </c>
      <c r="D81" s="18" t="s">
        <v>78</v>
      </c>
      <c r="E81" s="17" t="s">
        <v>79</v>
      </c>
      <c r="F81" s="18" t="s">
        <v>32</v>
      </c>
      <c r="G81" s="17" t="s">
        <v>33</v>
      </c>
      <c r="H81" s="17" t="s">
        <v>132</v>
      </c>
      <c r="I81" s="25">
        <v>600000</v>
      </c>
      <c r="J81" s="25"/>
      <c r="K81" s="25">
        <v>544810</v>
      </c>
      <c r="L81" s="25">
        <f t="shared" si="4"/>
        <v>55190</v>
      </c>
      <c r="M81" s="26">
        <f t="shared" si="5"/>
        <v>0.908016666666667</v>
      </c>
      <c r="N81" s="27" t="s">
        <v>29</v>
      </c>
      <c r="O81" s="27" t="s">
        <v>29</v>
      </c>
      <c r="P81" s="27" t="s">
        <v>29</v>
      </c>
      <c r="Q81" s="29"/>
    </row>
    <row r="82" s="4" customFormat="1" ht="36" spans="1:17">
      <c r="A82" s="17" t="s">
        <v>131</v>
      </c>
      <c r="B82" s="17" t="s">
        <v>23</v>
      </c>
      <c r="C82" s="17" t="s">
        <v>127</v>
      </c>
      <c r="D82" s="18" t="s">
        <v>78</v>
      </c>
      <c r="E82" s="17" t="s">
        <v>79</v>
      </c>
      <c r="F82" s="18" t="s">
        <v>51</v>
      </c>
      <c r="G82" s="17" t="s">
        <v>52</v>
      </c>
      <c r="H82" s="17" t="s">
        <v>132</v>
      </c>
      <c r="I82" s="25">
        <v>5250000</v>
      </c>
      <c r="J82" s="25"/>
      <c r="K82" s="25">
        <v>5149785.36</v>
      </c>
      <c r="L82" s="25">
        <f t="shared" si="4"/>
        <v>100214.64</v>
      </c>
      <c r="M82" s="26">
        <f t="shared" si="5"/>
        <v>0.980911497142857</v>
      </c>
      <c r="N82" s="27" t="s">
        <v>29</v>
      </c>
      <c r="O82" s="27" t="s">
        <v>29</v>
      </c>
      <c r="P82" s="27" t="s">
        <v>29</v>
      </c>
      <c r="Q82" s="29"/>
    </row>
    <row r="83" s="4" customFormat="1" ht="36" spans="1:17">
      <c r="A83" s="17" t="s">
        <v>133</v>
      </c>
      <c r="B83" s="17" t="s">
        <v>23</v>
      </c>
      <c r="C83" s="17" t="s">
        <v>127</v>
      </c>
      <c r="D83" s="18" t="s">
        <v>38</v>
      </c>
      <c r="E83" s="17" t="s">
        <v>39</v>
      </c>
      <c r="F83" s="18" t="s">
        <v>51</v>
      </c>
      <c r="G83" s="17" t="s">
        <v>52</v>
      </c>
      <c r="H83" s="17" t="s">
        <v>134</v>
      </c>
      <c r="I83" s="25">
        <v>319702</v>
      </c>
      <c r="J83" s="25"/>
      <c r="K83" s="25">
        <v>52884</v>
      </c>
      <c r="L83" s="25">
        <f t="shared" si="4"/>
        <v>266818</v>
      </c>
      <c r="M83" s="26">
        <f t="shared" si="5"/>
        <v>0.165416544156746</v>
      </c>
      <c r="N83" s="27" t="s">
        <v>29</v>
      </c>
      <c r="O83" s="27" t="s">
        <v>29</v>
      </c>
      <c r="P83" s="27" t="s">
        <v>29</v>
      </c>
      <c r="Q83" s="29"/>
    </row>
    <row r="84" s="4" customFormat="1" ht="36" spans="1:17">
      <c r="A84" s="17" t="s">
        <v>135</v>
      </c>
      <c r="B84" s="17" t="s">
        <v>23</v>
      </c>
      <c r="C84" s="17" t="s">
        <v>127</v>
      </c>
      <c r="D84" s="18" t="s">
        <v>38</v>
      </c>
      <c r="E84" s="17" t="s">
        <v>39</v>
      </c>
      <c r="F84" s="18" t="s">
        <v>51</v>
      </c>
      <c r="G84" s="17" t="s">
        <v>52</v>
      </c>
      <c r="H84" s="17" t="s">
        <v>136</v>
      </c>
      <c r="I84" s="25">
        <v>83726</v>
      </c>
      <c r="J84" s="25"/>
      <c r="K84" s="25">
        <v>72576</v>
      </c>
      <c r="L84" s="25">
        <f t="shared" si="4"/>
        <v>11150</v>
      </c>
      <c r="M84" s="26">
        <f t="shared" si="5"/>
        <v>0.866827508778635</v>
      </c>
      <c r="N84" s="27" t="s">
        <v>29</v>
      </c>
      <c r="O84" s="27" t="s">
        <v>29</v>
      </c>
      <c r="P84" s="27" t="s">
        <v>29</v>
      </c>
      <c r="Q84" s="29"/>
    </row>
    <row r="85" s="2" customFormat="1" ht="24" spans="1:17">
      <c r="A85" s="17" t="s">
        <v>137</v>
      </c>
      <c r="B85" s="17" t="s">
        <v>23</v>
      </c>
      <c r="C85" s="17" t="s">
        <v>127</v>
      </c>
      <c r="D85" s="18" t="s">
        <v>101</v>
      </c>
      <c r="E85" s="17" t="s">
        <v>102</v>
      </c>
      <c r="F85" s="18" t="s">
        <v>73</v>
      </c>
      <c r="G85" s="17" t="s">
        <v>74</v>
      </c>
      <c r="H85" s="17" t="s">
        <v>138</v>
      </c>
      <c r="I85" s="25">
        <v>180000</v>
      </c>
      <c r="J85" s="30"/>
      <c r="K85" s="25"/>
      <c r="L85" s="25">
        <f t="shared" si="4"/>
        <v>180000</v>
      </c>
      <c r="M85" s="26">
        <f t="shared" si="5"/>
        <v>0</v>
      </c>
      <c r="N85" s="27" t="s">
        <v>29</v>
      </c>
      <c r="O85" s="27" t="s">
        <v>29</v>
      </c>
      <c r="P85" s="27" t="s">
        <v>29</v>
      </c>
      <c r="Q85" s="29"/>
    </row>
    <row r="86" s="2" customFormat="1" ht="36" spans="1:17">
      <c r="A86" s="17" t="s">
        <v>139</v>
      </c>
      <c r="B86" s="17" t="s">
        <v>23</v>
      </c>
      <c r="C86" s="17" t="s">
        <v>127</v>
      </c>
      <c r="D86" s="18" t="s">
        <v>101</v>
      </c>
      <c r="E86" s="17" t="s">
        <v>102</v>
      </c>
      <c r="F86" s="18" t="s">
        <v>51</v>
      </c>
      <c r="G86" s="17" t="s">
        <v>52</v>
      </c>
      <c r="H86" s="17" t="s">
        <v>140</v>
      </c>
      <c r="I86" s="25">
        <v>1192080</v>
      </c>
      <c r="J86" s="31"/>
      <c r="K86" s="25"/>
      <c r="L86" s="25">
        <f t="shared" si="4"/>
        <v>1192080</v>
      </c>
      <c r="M86" s="26">
        <f t="shared" si="5"/>
        <v>0</v>
      </c>
      <c r="N86" s="27" t="s">
        <v>29</v>
      </c>
      <c r="O86" s="27" t="s">
        <v>29</v>
      </c>
      <c r="P86" s="27" t="s">
        <v>29</v>
      </c>
      <c r="Q86" s="29"/>
    </row>
    <row r="87" s="2" customFormat="1" ht="36" spans="1:17">
      <c r="A87" s="17" t="s">
        <v>141</v>
      </c>
      <c r="B87" s="17" t="s">
        <v>23</v>
      </c>
      <c r="C87" s="17" t="s">
        <v>127</v>
      </c>
      <c r="D87" s="18" t="s">
        <v>101</v>
      </c>
      <c r="E87" s="17" t="s">
        <v>102</v>
      </c>
      <c r="F87" s="18" t="s">
        <v>51</v>
      </c>
      <c r="G87" s="17" t="s">
        <v>52</v>
      </c>
      <c r="H87" s="17" t="s">
        <v>142</v>
      </c>
      <c r="I87" s="25">
        <v>46080</v>
      </c>
      <c r="J87" s="31"/>
      <c r="K87" s="25"/>
      <c r="L87" s="25">
        <f t="shared" si="4"/>
        <v>46080</v>
      </c>
      <c r="M87" s="26">
        <f t="shared" si="5"/>
        <v>0</v>
      </c>
      <c r="N87" s="27" t="s">
        <v>29</v>
      </c>
      <c r="O87" s="27" t="s">
        <v>29</v>
      </c>
      <c r="P87" s="27" t="s">
        <v>29</v>
      </c>
      <c r="Q87" s="29"/>
    </row>
    <row r="88" s="2" customFormat="1" ht="24" spans="1:17">
      <c r="A88" s="17" t="s">
        <v>143</v>
      </c>
      <c r="B88" s="17" t="s">
        <v>23</v>
      </c>
      <c r="C88" s="17" t="s">
        <v>127</v>
      </c>
      <c r="D88" s="18" t="s">
        <v>101</v>
      </c>
      <c r="E88" s="17" t="s">
        <v>102</v>
      </c>
      <c r="F88" s="18" t="s">
        <v>73</v>
      </c>
      <c r="G88" s="17" t="s">
        <v>74</v>
      </c>
      <c r="H88" s="17" t="s">
        <v>144</v>
      </c>
      <c r="I88" s="25">
        <v>750000</v>
      </c>
      <c r="J88" s="31"/>
      <c r="K88" s="25"/>
      <c r="L88" s="25">
        <f t="shared" si="4"/>
        <v>750000</v>
      </c>
      <c r="M88" s="26">
        <f t="shared" si="5"/>
        <v>0</v>
      </c>
      <c r="N88" s="27" t="s">
        <v>29</v>
      </c>
      <c r="O88" s="27" t="s">
        <v>29</v>
      </c>
      <c r="P88" s="27" t="s">
        <v>29</v>
      </c>
      <c r="Q88" s="29"/>
    </row>
    <row r="98" s="2" customFormat="1" spans="1:11">
      <c r="A98" s="5"/>
      <c r="B98" s="5"/>
      <c r="C98" s="5"/>
      <c r="E98" s="5"/>
      <c r="G98" s="6"/>
      <c r="K98" s="32"/>
    </row>
  </sheetData>
  <mergeCells count="15">
    <mergeCell ref="A1:Q1"/>
    <mergeCell ref="D3:E3"/>
    <mergeCell ref="F3:G3"/>
    <mergeCell ref="N3:P3"/>
    <mergeCell ref="A5:G5"/>
    <mergeCell ref="A3:A4"/>
    <mergeCell ref="B3:B4"/>
    <mergeCell ref="C3:C4"/>
    <mergeCell ref="H3:H4"/>
    <mergeCell ref="I3:I4"/>
    <mergeCell ref="J3:J4"/>
    <mergeCell ref="K3:K4"/>
    <mergeCell ref="L3:L4"/>
    <mergeCell ref="M3:M4"/>
    <mergeCell ref="Q3:Q4"/>
  </mergeCells>
  <printOptions horizontalCentered="1"/>
  <pageMargins left="0.786805555555556" right="0.786805555555556" top="0.393055555555556" bottom="0.393055555555556" header="0.5" footer="0.196527777777778"/>
  <pageSetup paperSize="9" scale="63" fitToHeight="0" orientation="landscape" horizontalDpi="60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一般公共预算专项公开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2025-03-26T10:43:00Z</dcterms:created>
  <dcterms:modified xsi:type="dcterms:W3CDTF">2025-07-03T08:20:14Z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495EA238BC574769BF2705F04304AF89_12</vt:lpwstr>
  </property>
  <property fmtid="{D5CDD505-2E9C-101B-9397-08002B2CF9AE}" pid="3" name="KSOProductBuildVer">
    <vt:lpwstr>2052-12.1.0.17857</vt:lpwstr>
  </property>
</Properties>
</file>