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tartUp" sheetId="4" state="veryHidden" r:id="rId1"/>
    <sheet name="专项资金公开信息表" sheetId="1" r:id="rId2"/>
  </sheets>
  <definedNames>
    <definedName name="_xlnm._FilterDatabase" localSheetId="1" hidden="1">专项资金公开信息表!$A$3:$Q$59</definedName>
  </definedNames>
  <calcPr calcId="144525"/>
</workbook>
</file>

<file path=xl/sharedStrings.xml><?xml version="1.0" encoding="utf-8"?>
<sst xmlns="http://schemas.openxmlformats.org/spreadsheetml/2006/main" count="580" uniqueCount="116">
  <si>
    <t>2019年单位专项资金信息公开表（年中执行情况）</t>
  </si>
  <si>
    <t>填报单位：江门市江海区市场监督管理局</t>
  </si>
  <si>
    <t>单位：元</t>
  </si>
  <si>
    <t>项目名称</t>
  </si>
  <si>
    <t>性质</t>
  </si>
  <si>
    <t>来源类型</t>
  </si>
  <si>
    <t>功能科目</t>
  </si>
  <si>
    <t>经济分类</t>
  </si>
  <si>
    <t>用途</t>
  </si>
  <si>
    <t>指标金额</t>
  </si>
  <si>
    <t>调减金额</t>
  </si>
  <si>
    <t>支出情况</t>
  </si>
  <si>
    <t>指标余额</t>
  </si>
  <si>
    <t>支出率</t>
  </si>
  <si>
    <t>绩效考核情况（优、良、中、低、差，如没有绩效考核填无）</t>
  </si>
  <si>
    <t>年初任务清单执行情况描述</t>
  </si>
  <si>
    <t>编码</t>
  </si>
  <si>
    <t>名称</t>
  </si>
  <si>
    <t>预算绩效</t>
  </si>
  <si>
    <t>执行绩效</t>
  </si>
  <si>
    <t>事后绩效</t>
  </si>
  <si>
    <t>合计</t>
  </si>
  <si>
    <t>价格管理专项（含农副产品与价格调控）</t>
  </si>
  <si>
    <t>预算内</t>
  </si>
  <si>
    <t>年初预算</t>
  </si>
  <si>
    <t>物价管理</t>
  </si>
  <si>
    <t>3023101</t>
  </si>
  <si>
    <t>公务用车运行维护费（行政）</t>
  </si>
  <si>
    <t>无</t>
  </si>
  <si>
    <t>区发改局划转公务用车所需公务用车运行维护费。</t>
  </si>
  <si>
    <t>办公场所日常管护经费</t>
  </si>
  <si>
    <t>行政运行</t>
  </si>
  <si>
    <t>3029901</t>
  </si>
  <si>
    <t>其他商品和服务支出（行政）</t>
  </si>
  <si>
    <t>办公大楼水电和日常维护费，早午餐材料费。</t>
  </si>
  <si>
    <t>3021401</t>
  </si>
  <si>
    <t>租赁费（行政）</t>
  </si>
  <si>
    <t>3022601</t>
  </si>
  <si>
    <t>劳务费（行政）</t>
  </si>
  <si>
    <t>市场监督管理专项</t>
  </si>
  <si>
    <t>3021301</t>
  </si>
  <si>
    <t>维修（护）费（行政）</t>
  </si>
  <si>
    <t>综合管理经费</t>
  </si>
  <si>
    <t>3020101</t>
  </si>
  <si>
    <t>办公费（行政）</t>
  </si>
  <si>
    <t>单位一把手业务经费及局内综合业务经费，补充执法办案经费。</t>
  </si>
  <si>
    <t>打假打私打传消费维权专项</t>
  </si>
  <si>
    <t>3100201</t>
  </si>
  <si>
    <t>办公设备购置（行政）</t>
  </si>
  <si>
    <t>用于打假、打私、打传及消费维权专项工作经费，包括购买办公用品、流通领域商品抽检、办公设备维修及315消费者权益保护日宣传活动经费。</t>
  </si>
  <si>
    <t>工商综合业务经费（含禁毒经费、商事制度改革工作专项、文体、农资市场监管、推行电子营业执照经费）</t>
  </si>
  <si>
    <t>用于禁毒、商事制度改革工作、文体、农资市场监管等专项工作经费，包括办公用品购置、公务用车运行维护、差旅费、公务接待费、办公设备维修维护、购买电子营业执照、档案扫描加工劳务费等。</t>
  </si>
  <si>
    <t>3021101</t>
  </si>
  <si>
    <t>差旅费（行政）</t>
  </si>
  <si>
    <t>3021501</t>
  </si>
  <si>
    <t>会议费（行政）</t>
  </si>
  <si>
    <t>市场监管综合管理专项经费</t>
  </si>
  <si>
    <t>3020201</t>
  </si>
  <si>
    <t>印刷费（行政）</t>
  </si>
  <si>
    <t>用于补充我局执法办案及日常办公经费，包括购买办公用品、办公设备维修维护、执法办案系统维护等。</t>
  </si>
  <si>
    <t>3021701</t>
  </si>
  <si>
    <t>公务接待费（行政）</t>
  </si>
  <si>
    <t>食安办综合协调经费（含科普宣传、许可审查、监督监察、人员培训、综合业务、禁毒经费）</t>
  </si>
  <si>
    <t>食安办宣传经费，全区性联合检查和专项整治大行动、食品安全评议考核，食安委成员工作会议、食品安全大型宣传活动经费，食品监管人员及从业人员培训经费。</t>
  </si>
  <si>
    <t>3021601</t>
  </si>
  <si>
    <t>培训费（行政）</t>
  </si>
  <si>
    <t>食品安全示范城市创建工作经费</t>
  </si>
  <si>
    <t>创建办公室购买人力服务（创建办文秘、宣传、工作协调、资料整理等），宣传物料制作，宣传物料印刷等。</t>
  </si>
  <si>
    <t>3022701</t>
  </si>
  <si>
    <t>委托业务费（行政）</t>
  </si>
  <si>
    <t>农产品快筛快检经费</t>
  </si>
  <si>
    <t>食用农产品快检批次（10080批次）</t>
  </si>
  <si>
    <t>食品抽检经费</t>
  </si>
  <si>
    <t>食品安全抽检批次(1040批次)</t>
  </si>
  <si>
    <t>知识产权专项资助</t>
  </si>
  <si>
    <t>31204</t>
  </si>
  <si>
    <t>费用补贴</t>
  </si>
  <si>
    <t>知识产权专项补助</t>
  </si>
  <si>
    <t>质量强区专项资金</t>
  </si>
  <si>
    <t>对符合条件的企业进行奖励。</t>
  </si>
  <si>
    <t>信息化建设经费</t>
  </si>
  <si>
    <t>信息化建设</t>
  </si>
  <si>
    <t>省“智慧食药监”系统、网站、微信、微博运营维护，省“智慧食药监”系统应用通信流量购置</t>
  </si>
  <si>
    <t>食品药品安全监管执法专项经费</t>
  </si>
  <si>
    <t>药品事务</t>
  </si>
  <si>
    <t>用于食品药品执法装备、办公用品购置（含基层所），公务用车运行维护及基层所修缮维护</t>
  </si>
  <si>
    <t>办公场所装修工程经费</t>
  </si>
  <si>
    <t>其他市场监督管理事务</t>
  </si>
  <si>
    <t>3100601</t>
  </si>
  <si>
    <t>大型修缮（行政）</t>
  </si>
  <si>
    <t>上年未结清款项和装修补漏工程款项及质保金</t>
  </si>
  <si>
    <t>应急专项经费</t>
  </si>
  <si>
    <t>突发食品安全事件执法经费，应急演练经费。</t>
  </si>
  <si>
    <t>小微双创经费</t>
  </si>
  <si>
    <t>其他技术研究与开发支出</t>
  </si>
  <si>
    <t>对符合“个转企”、商标奖励条件的企业进行奖励。</t>
  </si>
  <si>
    <t>“金财云商”项目登记审批系统开发</t>
  </si>
  <si>
    <t>其他科学技术支出</t>
  </si>
  <si>
    <t>“金财云商”项目登记审批系统开发经费。</t>
  </si>
  <si>
    <t>信息网络及软件购置更新（行政）</t>
  </si>
  <si>
    <t>江财工【2019】36号，2019年省市场监管局促进经济高质量发展专项资金（专利奖励）</t>
  </si>
  <si>
    <t>省市补助（一般补助）</t>
  </si>
  <si>
    <t>2011409</t>
  </si>
  <si>
    <t>知识产权宏观管理</t>
  </si>
  <si>
    <t>对符合条件的企业或个人专利进行奖励。</t>
  </si>
  <si>
    <t>江财工【2019】43号，2019年省市场监管局促进经济高质量发展专项资金（知识产权创造、运用、保护及省部会商）</t>
  </si>
  <si>
    <t>2011499</t>
  </si>
  <si>
    <t>其他知识产权事务支出</t>
  </si>
  <si>
    <t>江财社【2018】191号，2019年促进经济高质量发展专项资金</t>
  </si>
  <si>
    <t>2013812</t>
  </si>
  <si>
    <t>用于药品流通环节核查和医疗器械安全监管环节所需的其他费用。</t>
  </si>
  <si>
    <t>用于药品流通环节核查和医疗器械安全监管环节所需的办公费。</t>
  </si>
  <si>
    <t>用于药品抽检、化妆品抽检、医疗器械抽检过程中产生的差旅费、文书制作费、快递费、交通费、样品购置费等。</t>
  </si>
  <si>
    <t>江财工【2019】58号，2019年江门市质量强市专项资金（商标品牌战略扶持方向第一批资金）</t>
  </si>
  <si>
    <t>2013899</t>
  </si>
  <si>
    <t>对符合条件的商标品牌战略扶持项目进行奖励。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</si>
</sst>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0"/>
      <color theme="1"/>
      <name val="仿宋_GB2312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1"/>
      <color rgb="FF9C0006"/>
      <name val="宋体"/>
      <charset val="134"/>
      <scheme val="minor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0" borderId="0"/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0" borderId="0"/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2" fontId="8" fillId="0" borderId="1" xfId="52" applyNumberFormat="1" applyFont="1" applyFill="1" applyBorder="1" applyAlignment="1" applyProtection="1">
      <alignment horizontal="right" vertical="center" wrapText="1"/>
    </xf>
    <xf numFmtId="0" fontId="8" fillId="0" borderId="1" xfId="52" applyFont="1" applyFill="1" applyBorder="1" applyAlignment="1" applyProtection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0" fontId="1" fillId="0" borderId="5" xfId="0" applyNumberFormat="1" applyFont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好_StartUp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差_StartUp" xfId="51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9"/>
  <sheetViews>
    <sheetView tabSelected="1" topLeftCell="A6" workbookViewId="0">
      <selection activeCell="L11" sqref="L11"/>
    </sheetView>
  </sheetViews>
  <sheetFormatPr defaultColWidth="9" defaultRowHeight="14.25"/>
  <cols>
    <col min="1" max="1" width="11.25" customWidth="1"/>
    <col min="3" max="3" width="10.375" customWidth="1"/>
    <col min="8" max="8" width="24.125" customWidth="1"/>
    <col min="9" max="9" width="13.125" customWidth="1"/>
    <col min="10" max="10" width="12.625" customWidth="1"/>
    <col min="11" max="11" width="10.875" customWidth="1"/>
    <col min="12" max="12" width="12.5" customWidth="1"/>
    <col min="13" max="13" width="12.625" customWidth="1"/>
    <col min="14" max="14" width="12.375" customWidth="1"/>
    <col min="15" max="15" width="12.5" customWidth="1"/>
    <col min="16" max="16" width="10.625" customWidth="1"/>
    <col min="17" max="17" width="41" customWidth="1"/>
  </cols>
  <sheetData>
    <row r="1" ht="22.5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3" spans="1:17">
      <c r="A3" t="s">
        <v>1</v>
      </c>
      <c r="Q3" s="19" t="s">
        <v>2</v>
      </c>
    </row>
    <row r="4" s="1" customFormat="1" ht="45" customHeight="1" spans="1:17">
      <c r="A4" s="6" t="s">
        <v>3</v>
      </c>
      <c r="B4" s="7" t="s">
        <v>4</v>
      </c>
      <c r="C4" s="7" t="s">
        <v>5</v>
      </c>
      <c r="D4" s="7" t="s">
        <v>6</v>
      </c>
      <c r="E4" s="7"/>
      <c r="F4" s="7" t="s">
        <v>7</v>
      </c>
      <c r="G4" s="7"/>
      <c r="H4" s="7" t="s">
        <v>8</v>
      </c>
      <c r="I4" s="7" t="s">
        <v>9</v>
      </c>
      <c r="J4" s="7" t="s">
        <v>10</v>
      </c>
      <c r="K4" s="6" t="s">
        <v>11</v>
      </c>
      <c r="L4" s="7" t="s">
        <v>12</v>
      </c>
      <c r="M4" s="7" t="s">
        <v>13</v>
      </c>
      <c r="N4" s="6" t="s">
        <v>14</v>
      </c>
      <c r="O4" s="6"/>
      <c r="P4" s="6"/>
      <c r="Q4" s="6" t="s">
        <v>15</v>
      </c>
    </row>
    <row r="5" s="1" customFormat="1" ht="39" customHeight="1" spans="1:17">
      <c r="A5" s="6"/>
      <c r="B5" s="7"/>
      <c r="C5" s="7"/>
      <c r="D5" s="7" t="s">
        <v>16</v>
      </c>
      <c r="E5" s="7" t="s">
        <v>17</v>
      </c>
      <c r="F5" s="7" t="s">
        <v>16</v>
      </c>
      <c r="G5" s="7" t="s">
        <v>17</v>
      </c>
      <c r="H5" s="7"/>
      <c r="I5" s="7"/>
      <c r="J5" s="13"/>
      <c r="K5" s="6"/>
      <c r="L5" s="13"/>
      <c r="M5" s="7"/>
      <c r="N5" s="6" t="s">
        <v>18</v>
      </c>
      <c r="O5" s="6" t="s">
        <v>19</v>
      </c>
      <c r="P5" s="6" t="s">
        <v>20</v>
      </c>
      <c r="Q5" s="6"/>
    </row>
    <row r="6" s="2" customFormat="1" ht="27" customHeight="1" spans="1:17">
      <c r="A6" s="8" t="s">
        <v>21</v>
      </c>
      <c r="B6" s="9"/>
      <c r="C6" s="9"/>
      <c r="D6" s="9"/>
      <c r="E6" s="9"/>
      <c r="F6" s="9"/>
      <c r="G6" s="9"/>
      <c r="H6" s="10"/>
      <c r="I6" s="14">
        <f>SUM(I7:I59)</f>
        <v>10168732.7</v>
      </c>
      <c r="J6" s="14">
        <f>SUM(J7:J59)</f>
        <v>-3633925.3</v>
      </c>
      <c r="K6" s="15">
        <f>SUM(K7:K59)</f>
        <v>1219388.82</v>
      </c>
      <c r="L6" s="15">
        <f>SUM(L7:L59)</f>
        <v>5315418.58</v>
      </c>
      <c r="M6" s="16">
        <f>K6/(I6+J6)</f>
        <v>0.186599044984861</v>
      </c>
      <c r="N6" s="17"/>
      <c r="O6" s="17"/>
      <c r="P6" s="17"/>
      <c r="Q6" s="17"/>
    </row>
    <row r="7" s="3" customFormat="1" ht="48" spans="1:17">
      <c r="A7" s="11" t="s">
        <v>22</v>
      </c>
      <c r="B7" s="11" t="s">
        <v>23</v>
      </c>
      <c r="C7" s="11" t="s">
        <v>24</v>
      </c>
      <c r="D7" s="11">
        <v>2010408</v>
      </c>
      <c r="E7" s="11" t="s">
        <v>25</v>
      </c>
      <c r="F7" s="11" t="s">
        <v>26</v>
      </c>
      <c r="G7" s="11" t="s">
        <v>27</v>
      </c>
      <c r="H7" s="11" t="s">
        <v>22</v>
      </c>
      <c r="I7" s="11">
        <v>10000</v>
      </c>
      <c r="J7" s="11"/>
      <c r="K7" s="11">
        <v>460</v>
      </c>
      <c r="L7" s="11">
        <f>I7+J7-K7</f>
        <v>9540</v>
      </c>
      <c r="M7" s="18">
        <f>K7/(I7+J7)</f>
        <v>0.046</v>
      </c>
      <c r="N7" s="11" t="s">
        <v>28</v>
      </c>
      <c r="O7" s="11" t="s">
        <v>28</v>
      </c>
      <c r="P7" s="11" t="s">
        <v>28</v>
      </c>
      <c r="Q7" s="20" t="s">
        <v>29</v>
      </c>
    </row>
    <row r="8" s="3" customFormat="1" ht="48" spans="1:17">
      <c r="A8" s="11" t="s">
        <v>30</v>
      </c>
      <c r="B8" s="11" t="s">
        <v>23</v>
      </c>
      <c r="C8" s="11" t="s">
        <v>24</v>
      </c>
      <c r="D8" s="11">
        <v>2013801</v>
      </c>
      <c r="E8" s="11" t="s">
        <v>31</v>
      </c>
      <c r="F8" s="11" t="s">
        <v>32</v>
      </c>
      <c r="G8" s="11" t="s">
        <v>33</v>
      </c>
      <c r="H8" s="11" t="s">
        <v>30</v>
      </c>
      <c r="I8" s="11">
        <v>120000</v>
      </c>
      <c r="J8" s="11"/>
      <c r="K8" s="11">
        <v>106370.12</v>
      </c>
      <c r="L8" s="11">
        <v>13629.88</v>
      </c>
      <c r="M8" s="18">
        <f>K8/(I8+J8)</f>
        <v>0.886417666666667</v>
      </c>
      <c r="N8" s="11" t="s">
        <v>28</v>
      </c>
      <c r="O8" s="11" t="s">
        <v>28</v>
      </c>
      <c r="P8" s="11" t="s">
        <v>28</v>
      </c>
      <c r="Q8" s="21" t="s">
        <v>34</v>
      </c>
    </row>
    <row r="9" s="3" customFormat="1" ht="24" spans="1:17">
      <c r="A9" s="11" t="s">
        <v>30</v>
      </c>
      <c r="B9" s="11" t="s">
        <v>23</v>
      </c>
      <c r="C9" s="11" t="s">
        <v>24</v>
      </c>
      <c r="D9" s="11">
        <v>2013801</v>
      </c>
      <c r="E9" s="11" t="s">
        <v>31</v>
      </c>
      <c r="F9" s="11" t="s">
        <v>35</v>
      </c>
      <c r="G9" s="11" t="s">
        <v>36</v>
      </c>
      <c r="H9" s="11" t="s">
        <v>30</v>
      </c>
      <c r="I9" s="11">
        <v>20000</v>
      </c>
      <c r="J9" s="11"/>
      <c r="K9" s="11">
        <v>4988.7</v>
      </c>
      <c r="L9" s="11">
        <v>15011.3</v>
      </c>
      <c r="M9" s="18">
        <f t="shared" ref="M9:M59" si="0">K9/(I9+J9)</f>
        <v>0.249435</v>
      </c>
      <c r="N9" s="11" t="s">
        <v>28</v>
      </c>
      <c r="O9" s="11" t="s">
        <v>28</v>
      </c>
      <c r="P9" s="11" t="s">
        <v>28</v>
      </c>
      <c r="Q9" s="22"/>
    </row>
    <row r="10" s="3" customFormat="1" ht="48" customHeight="1" spans="1:17">
      <c r="A10" s="11" t="s">
        <v>30</v>
      </c>
      <c r="B10" s="11" t="s">
        <v>23</v>
      </c>
      <c r="C10" s="11" t="s">
        <v>24</v>
      </c>
      <c r="D10" s="11">
        <v>2013801</v>
      </c>
      <c r="E10" s="11" t="s">
        <v>31</v>
      </c>
      <c r="F10" s="11" t="s">
        <v>37</v>
      </c>
      <c r="G10" s="11" t="s">
        <v>38</v>
      </c>
      <c r="H10" s="11" t="s">
        <v>30</v>
      </c>
      <c r="I10" s="11">
        <v>30000</v>
      </c>
      <c r="J10" s="11"/>
      <c r="K10" s="11">
        <v>12350</v>
      </c>
      <c r="L10" s="11">
        <v>17650</v>
      </c>
      <c r="M10" s="18">
        <f t="shared" si="0"/>
        <v>0.411666666666667</v>
      </c>
      <c r="N10" s="11" t="s">
        <v>28</v>
      </c>
      <c r="O10" s="11" t="s">
        <v>28</v>
      </c>
      <c r="P10" s="11" t="s">
        <v>28</v>
      </c>
      <c r="Q10" s="22"/>
    </row>
    <row r="11" s="3" customFormat="1" ht="48" customHeight="1" spans="1:17">
      <c r="A11" s="11" t="s">
        <v>30</v>
      </c>
      <c r="B11" s="11" t="s">
        <v>23</v>
      </c>
      <c r="C11" s="11" t="s">
        <v>24</v>
      </c>
      <c r="D11" s="11">
        <v>2013804</v>
      </c>
      <c r="E11" s="11" t="s">
        <v>39</v>
      </c>
      <c r="F11" s="11" t="s">
        <v>32</v>
      </c>
      <c r="G11" s="11" t="s">
        <v>33</v>
      </c>
      <c r="H11" s="11" t="s">
        <v>30</v>
      </c>
      <c r="I11" s="11">
        <v>5052.39000000001</v>
      </c>
      <c r="J11" s="11"/>
      <c r="K11" s="11">
        <v>5052.39000000001</v>
      </c>
      <c r="L11" s="11">
        <v>0</v>
      </c>
      <c r="M11" s="18">
        <f t="shared" si="0"/>
        <v>1</v>
      </c>
      <c r="N11" s="11" t="s">
        <v>28</v>
      </c>
      <c r="O11" s="11" t="s">
        <v>28</v>
      </c>
      <c r="P11" s="11" t="s">
        <v>28</v>
      </c>
      <c r="Q11" s="22"/>
    </row>
    <row r="12" s="3" customFormat="1" ht="48" customHeight="1" spans="1:17">
      <c r="A12" s="11" t="s">
        <v>30</v>
      </c>
      <c r="B12" s="11" t="s">
        <v>23</v>
      </c>
      <c r="C12" s="11" t="s">
        <v>24</v>
      </c>
      <c r="D12" s="11">
        <v>2013804</v>
      </c>
      <c r="E12" s="11" t="s">
        <v>39</v>
      </c>
      <c r="F12" s="11" t="s">
        <v>40</v>
      </c>
      <c r="G12" s="11" t="s">
        <v>41</v>
      </c>
      <c r="H12" s="11" t="s">
        <v>30</v>
      </c>
      <c r="I12" s="11">
        <v>4680.31</v>
      </c>
      <c r="J12" s="11"/>
      <c r="K12" s="11">
        <v>4680.31</v>
      </c>
      <c r="L12" s="11">
        <v>0</v>
      </c>
      <c r="M12" s="18">
        <f t="shared" si="0"/>
        <v>0.999999999999999</v>
      </c>
      <c r="N12" s="11" t="s">
        <v>28</v>
      </c>
      <c r="O12" s="11" t="s">
        <v>28</v>
      </c>
      <c r="P12" s="11" t="s">
        <v>28</v>
      </c>
      <c r="Q12" s="22"/>
    </row>
    <row r="13" s="3" customFormat="1" ht="36" spans="1:17">
      <c r="A13" s="11" t="s">
        <v>30</v>
      </c>
      <c r="B13" s="11" t="s">
        <v>23</v>
      </c>
      <c r="C13" s="11" t="s">
        <v>24</v>
      </c>
      <c r="D13" s="11">
        <v>2013804</v>
      </c>
      <c r="E13" s="11" t="s">
        <v>39</v>
      </c>
      <c r="F13" s="11" t="s">
        <v>40</v>
      </c>
      <c r="G13" s="11" t="s">
        <v>41</v>
      </c>
      <c r="H13" s="11" t="s">
        <v>30</v>
      </c>
      <c r="I13" s="11">
        <v>65000</v>
      </c>
      <c r="J13" s="11"/>
      <c r="K13" s="11">
        <v>39721.32</v>
      </c>
      <c r="L13" s="11">
        <v>25278.68</v>
      </c>
      <c r="M13" s="18">
        <f t="shared" si="0"/>
        <v>0.611097230769231</v>
      </c>
      <c r="N13" s="11" t="s">
        <v>28</v>
      </c>
      <c r="O13" s="11" t="s">
        <v>28</v>
      </c>
      <c r="P13" s="11" t="s">
        <v>28</v>
      </c>
      <c r="Q13" s="22"/>
    </row>
    <row r="14" s="3" customFormat="1" ht="48" spans="1:17">
      <c r="A14" s="11" t="s">
        <v>30</v>
      </c>
      <c r="B14" s="11" t="s">
        <v>23</v>
      </c>
      <c r="C14" s="11" t="s">
        <v>24</v>
      </c>
      <c r="D14" s="11">
        <v>2013804</v>
      </c>
      <c r="E14" s="11" t="s">
        <v>39</v>
      </c>
      <c r="F14" s="11" t="s">
        <v>32</v>
      </c>
      <c r="G14" s="11" t="s">
        <v>33</v>
      </c>
      <c r="H14" s="11" t="s">
        <v>30</v>
      </c>
      <c r="I14" s="11">
        <v>275000</v>
      </c>
      <c r="J14" s="11"/>
      <c r="K14" s="11">
        <v>131353.26</v>
      </c>
      <c r="L14" s="11">
        <v>143646.74</v>
      </c>
      <c r="M14" s="18">
        <f t="shared" si="0"/>
        <v>0.477648218181818</v>
      </c>
      <c r="N14" s="11" t="s">
        <v>28</v>
      </c>
      <c r="O14" s="11" t="s">
        <v>28</v>
      </c>
      <c r="P14" s="11" t="s">
        <v>28</v>
      </c>
      <c r="Q14" s="23"/>
    </row>
    <row r="15" s="3" customFormat="1" ht="24" spans="1:17">
      <c r="A15" s="11" t="s">
        <v>42</v>
      </c>
      <c r="B15" s="11" t="s">
        <v>23</v>
      </c>
      <c r="C15" s="11" t="s">
        <v>24</v>
      </c>
      <c r="D15" s="11">
        <v>2013804</v>
      </c>
      <c r="E15" s="11" t="s">
        <v>39</v>
      </c>
      <c r="F15" s="11" t="s">
        <v>43</v>
      </c>
      <c r="G15" s="11" t="s">
        <v>44</v>
      </c>
      <c r="H15" s="11" t="s">
        <v>42</v>
      </c>
      <c r="I15" s="11">
        <v>100000</v>
      </c>
      <c r="J15" s="11">
        <v>-70955.3</v>
      </c>
      <c r="K15" s="11">
        <v>24744.7</v>
      </c>
      <c r="L15" s="11">
        <v>4300</v>
      </c>
      <c r="M15" s="18">
        <f t="shared" si="0"/>
        <v>0.851952335537981</v>
      </c>
      <c r="N15" s="11" t="s">
        <v>28</v>
      </c>
      <c r="O15" s="11" t="s">
        <v>28</v>
      </c>
      <c r="P15" s="11" t="s">
        <v>28</v>
      </c>
      <c r="Q15" s="20" t="s">
        <v>45</v>
      </c>
    </row>
    <row r="16" s="3" customFormat="1" ht="36" spans="1:17">
      <c r="A16" s="11" t="s">
        <v>46</v>
      </c>
      <c r="B16" s="11" t="s">
        <v>23</v>
      </c>
      <c r="C16" s="11" t="s">
        <v>24</v>
      </c>
      <c r="D16" s="11">
        <v>2013804</v>
      </c>
      <c r="E16" s="11" t="s">
        <v>39</v>
      </c>
      <c r="F16" s="11" t="s">
        <v>47</v>
      </c>
      <c r="G16" s="11" t="s">
        <v>48</v>
      </c>
      <c r="H16" s="11" t="s">
        <v>46</v>
      </c>
      <c r="I16" s="11">
        <v>146800</v>
      </c>
      <c r="J16" s="11">
        <v>-21650</v>
      </c>
      <c r="K16" s="11"/>
      <c r="L16" s="11">
        <v>125150</v>
      </c>
      <c r="M16" s="18">
        <f t="shared" si="0"/>
        <v>0</v>
      </c>
      <c r="N16" s="11" t="s">
        <v>28</v>
      </c>
      <c r="O16" s="11" t="s">
        <v>28</v>
      </c>
      <c r="P16" s="11" t="s">
        <v>28</v>
      </c>
      <c r="Q16" s="21" t="s">
        <v>49</v>
      </c>
    </row>
    <row r="17" s="3" customFormat="1" ht="24" spans="1:17">
      <c r="A17" s="11" t="s">
        <v>46</v>
      </c>
      <c r="B17" s="11" t="s">
        <v>23</v>
      </c>
      <c r="C17" s="11" t="s">
        <v>24</v>
      </c>
      <c r="D17" s="11">
        <v>2013804</v>
      </c>
      <c r="E17" s="11" t="s">
        <v>39</v>
      </c>
      <c r="F17" s="11" t="s">
        <v>43</v>
      </c>
      <c r="G17" s="11" t="s">
        <v>44</v>
      </c>
      <c r="H17" s="11" t="s">
        <v>46</v>
      </c>
      <c r="I17" s="11">
        <v>53200</v>
      </c>
      <c r="J17" s="11"/>
      <c r="K17" s="11">
        <v>25955.32</v>
      </c>
      <c r="L17" s="11">
        <v>27244.68</v>
      </c>
      <c r="M17" s="18">
        <f t="shared" si="0"/>
        <v>0.487881954887218</v>
      </c>
      <c r="N17" s="11" t="s">
        <v>28</v>
      </c>
      <c r="O17" s="11" t="s">
        <v>28</v>
      </c>
      <c r="P17" s="11" t="s">
        <v>28</v>
      </c>
      <c r="Q17" s="23"/>
    </row>
    <row r="18" s="3" customFormat="1" ht="96" spans="1:17">
      <c r="A18" s="11" t="s">
        <v>50</v>
      </c>
      <c r="B18" s="11" t="s">
        <v>23</v>
      </c>
      <c r="C18" s="11" t="s">
        <v>24</v>
      </c>
      <c r="D18" s="11">
        <v>2013804</v>
      </c>
      <c r="E18" s="11" t="s">
        <v>39</v>
      </c>
      <c r="F18" s="11" t="s">
        <v>26</v>
      </c>
      <c r="G18" s="11" t="s">
        <v>27</v>
      </c>
      <c r="H18" s="11" t="s">
        <v>50</v>
      </c>
      <c r="I18" s="11">
        <v>4438</v>
      </c>
      <c r="J18" s="11"/>
      <c r="K18" s="11">
        <v>4438</v>
      </c>
      <c r="L18" s="11">
        <v>0</v>
      </c>
      <c r="M18" s="18">
        <f t="shared" si="0"/>
        <v>1</v>
      </c>
      <c r="N18" s="11" t="s">
        <v>28</v>
      </c>
      <c r="O18" s="11" t="s">
        <v>28</v>
      </c>
      <c r="P18" s="11" t="s">
        <v>28</v>
      </c>
      <c r="Q18" s="21" t="s">
        <v>51</v>
      </c>
    </row>
    <row r="19" s="3" customFormat="1" ht="101.25" customHeight="1" spans="1:17">
      <c r="A19" s="11" t="s">
        <v>50</v>
      </c>
      <c r="B19" s="11" t="s">
        <v>23</v>
      </c>
      <c r="C19" s="11" t="s">
        <v>24</v>
      </c>
      <c r="D19" s="11">
        <v>2013804</v>
      </c>
      <c r="E19" s="11" t="s">
        <v>39</v>
      </c>
      <c r="F19" s="11" t="s">
        <v>47</v>
      </c>
      <c r="G19" s="11" t="s">
        <v>48</v>
      </c>
      <c r="H19" s="11" t="s">
        <v>50</v>
      </c>
      <c r="I19" s="11">
        <v>280000</v>
      </c>
      <c r="J19" s="11"/>
      <c r="K19" s="11"/>
      <c r="L19" s="11">
        <v>280000</v>
      </c>
      <c r="M19" s="18">
        <f t="shared" si="0"/>
        <v>0</v>
      </c>
      <c r="N19" s="11" t="s">
        <v>28</v>
      </c>
      <c r="O19" s="11" t="s">
        <v>28</v>
      </c>
      <c r="P19" s="11" t="s">
        <v>28</v>
      </c>
      <c r="Q19" s="22"/>
    </row>
    <row r="20" s="4" customFormat="1" ht="96" spans="1:17">
      <c r="A20" s="11" t="s">
        <v>50</v>
      </c>
      <c r="B20" s="11" t="s">
        <v>23</v>
      </c>
      <c r="C20" s="11" t="s">
        <v>24</v>
      </c>
      <c r="D20" s="11">
        <v>2013804</v>
      </c>
      <c r="E20" s="11" t="s">
        <v>39</v>
      </c>
      <c r="F20" s="11" t="s">
        <v>52</v>
      </c>
      <c r="G20" s="11" t="s">
        <v>53</v>
      </c>
      <c r="H20" s="11" t="s">
        <v>50</v>
      </c>
      <c r="I20" s="11">
        <v>49400</v>
      </c>
      <c r="J20" s="11"/>
      <c r="K20" s="11"/>
      <c r="L20" s="11">
        <v>49400</v>
      </c>
      <c r="M20" s="18">
        <f t="shared" si="0"/>
        <v>0</v>
      </c>
      <c r="N20" s="11" t="s">
        <v>28</v>
      </c>
      <c r="O20" s="11" t="s">
        <v>28</v>
      </c>
      <c r="P20" s="11" t="s">
        <v>28</v>
      </c>
      <c r="Q20" s="22"/>
    </row>
    <row r="21" s="4" customFormat="1" ht="96" spans="1:17">
      <c r="A21" s="11" t="s">
        <v>50</v>
      </c>
      <c r="B21" s="11" t="s">
        <v>23</v>
      </c>
      <c r="C21" s="11" t="s">
        <v>24</v>
      </c>
      <c r="D21" s="11">
        <v>2013804</v>
      </c>
      <c r="E21" s="11" t="s">
        <v>39</v>
      </c>
      <c r="F21" s="11" t="s">
        <v>26</v>
      </c>
      <c r="G21" s="11" t="s">
        <v>27</v>
      </c>
      <c r="H21" s="11" t="s">
        <v>50</v>
      </c>
      <c r="I21" s="11">
        <v>195562</v>
      </c>
      <c r="J21" s="11"/>
      <c r="K21" s="11">
        <v>38398.15</v>
      </c>
      <c r="L21" s="11">
        <v>157163.85</v>
      </c>
      <c r="M21" s="18">
        <f t="shared" si="0"/>
        <v>0.196347705586975</v>
      </c>
      <c r="N21" s="11" t="s">
        <v>28</v>
      </c>
      <c r="O21" s="11" t="s">
        <v>28</v>
      </c>
      <c r="P21" s="11" t="s">
        <v>28</v>
      </c>
      <c r="Q21" s="22"/>
    </row>
    <row r="22" s="4" customFormat="1" ht="96" spans="1:17">
      <c r="A22" s="11" t="s">
        <v>50</v>
      </c>
      <c r="B22" s="11" t="s">
        <v>23</v>
      </c>
      <c r="C22" s="11" t="s">
        <v>24</v>
      </c>
      <c r="D22" s="11">
        <v>2013804</v>
      </c>
      <c r="E22" s="11" t="s">
        <v>39</v>
      </c>
      <c r="F22" s="11" t="s">
        <v>37</v>
      </c>
      <c r="G22" s="11" t="s">
        <v>38</v>
      </c>
      <c r="H22" s="11" t="s">
        <v>50</v>
      </c>
      <c r="I22" s="11">
        <v>200000</v>
      </c>
      <c r="J22" s="11"/>
      <c r="K22" s="11"/>
      <c r="L22" s="11">
        <v>200000</v>
      </c>
      <c r="M22" s="18">
        <f t="shared" si="0"/>
        <v>0</v>
      </c>
      <c r="N22" s="11" t="s">
        <v>28</v>
      </c>
      <c r="O22" s="11" t="s">
        <v>28</v>
      </c>
      <c r="P22" s="11" t="s">
        <v>28</v>
      </c>
      <c r="Q22" s="22"/>
    </row>
    <row r="23" s="4" customFormat="1" ht="96" spans="1:17">
      <c r="A23" s="11" t="s">
        <v>50</v>
      </c>
      <c r="B23" s="11" t="s">
        <v>23</v>
      </c>
      <c r="C23" s="11" t="s">
        <v>24</v>
      </c>
      <c r="D23" s="11">
        <v>2013804</v>
      </c>
      <c r="E23" s="11" t="s">
        <v>39</v>
      </c>
      <c r="F23" s="11" t="s">
        <v>54</v>
      </c>
      <c r="G23" s="11" t="s">
        <v>55</v>
      </c>
      <c r="H23" s="11" t="s">
        <v>50</v>
      </c>
      <c r="I23" s="11">
        <v>4600</v>
      </c>
      <c r="J23" s="11"/>
      <c r="K23" s="11"/>
      <c r="L23" s="11">
        <v>4600</v>
      </c>
      <c r="M23" s="18">
        <f t="shared" si="0"/>
        <v>0</v>
      </c>
      <c r="N23" s="11" t="s">
        <v>28</v>
      </c>
      <c r="O23" s="11" t="s">
        <v>28</v>
      </c>
      <c r="P23" s="11" t="s">
        <v>28</v>
      </c>
      <c r="Q23" s="22"/>
    </row>
    <row r="24" s="4" customFormat="1" ht="96" spans="1:17">
      <c r="A24" s="11" t="s">
        <v>50</v>
      </c>
      <c r="B24" s="11" t="s">
        <v>23</v>
      </c>
      <c r="C24" s="11" t="s">
        <v>24</v>
      </c>
      <c r="D24" s="11">
        <v>2013804</v>
      </c>
      <c r="E24" s="11" t="s">
        <v>39</v>
      </c>
      <c r="F24" s="11" t="s">
        <v>40</v>
      </c>
      <c r="G24" s="11" t="s">
        <v>41</v>
      </c>
      <c r="H24" s="11" t="s">
        <v>50</v>
      </c>
      <c r="I24" s="11">
        <v>16000</v>
      </c>
      <c r="J24" s="11"/>
      <c r="K24" s="11">
        <v>6901</v>
      </c>
      <c r="L24" s="11">
        <v>9099</v>
      </c>
      <c r="M24" s="18">
        <f t="shared" si="0"/>
        <v>0.4313125</v>
      </c>
      <c r="N24" s="11" t="s">
        <v>28</v>
      </c>
      <c r="O24" s="11" t="s">
        <v>28</v>
      </c>
      <c r="P24" s="11" t="s">
        <v>28</v>
      </c>
      <c r="Q24" s="23"/>
    </row>
    <row r="25" s="3" customFormat="1" ht="24" spans="1:17">
      <c r="A25" s="11" t="s">
        <v>56</v>
      </c>
      <c r="B25" s="11" t="s">
        <v>23</v>
      </c>
      <c r="C25" s="11" t="s">
        <v>24</v>
      </c>
      <c r="D25" s="11">
        <v>2013804</v>
      </c>
      <c r="E25" s="11" t="s">
        <v>39</v>
      </c>
      <c r="F25" s="11" t="s">
        <v>57</v>
      </c>
      <c r="G25" s="11" t="s">
        <v>58</v>
      </c>
      <c r="H25" s="11" t="s">
        <v>56</v>
      </c>
      <c r="I25" s="11">
        <v>18400</v>
      </c>
      <c r="J25" s="11"/>
      <c r="K25" s="11">
        <v>18400</v>
      </c>
      <c r="L25" s="11">
        <v>0</v>
      </c>
      <c r="M25" s="18">
        <f t="shared" si="0"/>
        <v>1</v>
      </c>
      <c r="N25" s="11" t="s">
        <v>28</v>
      </c>
      <c r="O25" s="11" t="s">
        <v>28</v>
      </c>
      <c r="P25" s="11" t="s">
        <v>28</v>
      </c>
      <c r="Q25" s="21" t="s">
        <v>59</v>
      </c>
    </row>
    <row r="26" s="4" customFormat="1" ht="24" spans="1:17">
      <c r="A26" s="11" t="s">
        <v>56</v>
      </c>
      <c r="B26" s="11" t="s">
        <v>23</v>
      </c>
      <c r="C26" s="11" t="s">
        <v>24</v>
      </c>
      <c r="D26" s="11">
        <v>2013804</v>
      </c>
      <c r="E26" s="11" t="s">
        <v>39</v>
      </c>
      <c r="F26" s="11" t="s">
        <v>52</v>
      </c>
      <c r="G26" s="11" t="s">
        <v>53</v>
      </c>
      <c r="H26" s="11" t="s">
        <v>56</v>
      </c>
      <c r="I26" s="11">
        <v>4600</v>
      </c>
      <c r="J26" s="11"/>
      <c r="K26" s="11">
        <v>2880</v>
      </c>
      <c r="L26" s="11">
        <v>1720</v>
      </c>
      <c r="M26" s="18">
        <f t="shared" si="0"/>
        <v>0.626086956521739</v>
      </c>
      <c r="N26" s="11" t="s">
        <v>28</v>
      </c>
      <c r="O26" s="11" t="s">
        <v>28</v>
      </c>
      <c r="P26" s="11" t="s">
        <v>28</v>
      </c>
      <c r="Q26" s="22"/>
    </row>
    <row r="27" s="4" customFormat="1" ht="24" spans="1:17">
      <c r="A27" s="11" t="s">
        <v>56</v>
      </c>
      <c r="B27" s="11" t="s">
        <v>23</v>
      </c>
      <c r="C27" s="11" t="s">
        <v>24</v>
      </c>
      <c r="D27" s="11">
        <v>2013804</v>
      </c>
      <c r="E27" s="11" t="s">
        <v>39</v>
      </c>
      <c r="F27" s="11" t="s">
        <v>43</v>
      </c>
      <c r="G27" s="11" t="s">
        <v>44</v>
      </c>
      <c r="H27" s="11" t="s">
        <v>56</v>
      </c>
      <c r="I27" s="11">
        <v>1700</v>
      </c>
      <c r="J27" s="11"/>
      <c r="K27" s="11">
        <v>1278</v>
      </c>
      <c r="L27" s="11">
        <v>422</v>
      </c>
      <c r="M27" s="18">
        <f t="shared" si="0"/>
        <v>0.751764705882353</v>
      </c>
      <c r="N27" s="11" t="s">
        <v>28</v>
      </c>
      <c r="O27" s="11" t="s">
        <v>28</v>
      </c>
      <c r="P27" s="11" t="s">
        <v>28</v>
      </c>
      <c r="Q27" s="22"/>
    </row>
    <row r="28" s="4" customFormat="1" ht="24" spans="1:17">
      <c r="A28" s="11" t="s">
        <v>56</v>
      </c>
      <c r="B28" s="11" t="s">
        <v>23</v>
      </c>
      <c r="C28" s="11" t="s">
        <v>24</v>
      </c>
      <c r="D28" s="11">
        <v>2013804</v>
      </c>
      <c r="E28" s="11" t="s">
        <v>39</v>
      </c>
      <c r="F28" s="11" t="s">
        <v>57</v>
      </c>
      <c r="G28" s="11" t="s">
        <v>58</v>
      </c>
      <c r="H28" s="11" t="s">
        <v>56</v>
      </c>
      <c r="I28" s="11">
        <v>81600</v>
      </c>
      <c r="J28" s="11"/>
      <c r="K28" s="11">
        <v>21507</v>
      </c>
      <c r="L28" s="11">
        <v>60093</v>
      </c>
      <c r="M28" s="18">
        <f t="shared" si="0"/>
        <v>0.263566176470588</v>
      </c>
      <c r="N28" s="11" t="s">
        <v>28</v>
      </c>
      <c r="O28" s="11" t="s">
        <v>28</v>
      </c>
      <c r="P28" s="11" t="s">
        <v>28</v>
      </c>
      <c r="Q28" s="22"/>
    </row>
    <row r="29" s="4" customFormat="1" ht="36" spans="1:17">
      <c r="A29" s="11" t="s">
        <v>56</v>
      </c>
      <c r="B29" s="11" t="s">
        <v>23</v>
      </c>
      <c r="C29" s="11" t="s">
        <v>24</v>
      </c>
      <c r="D29" s="11">
        <v>2013804</v>
      </c>
      <c r="E29" s="11" t="s">
        <v>39</v>
      </c>
      <c r="F29" s="11" t="s">
        <v>60</v>
      </c>
      <c r="G29" s="11" t="s">
        <v>61</v>
      </c>
      <c r="H29" s="11" t="s">
        <v>56</v>
      </c>
      <c r="I29" s="11">
        <v>23700</v>
      </c>
      <c r="J29" s="11"/>
      <c r="K29" s="11"/>
      <c r="L29" s="11">
        <v>23700</v>
      </c>
      <c r="M29" s="18">
        <f t="shared" si="0"/>
        <v>0</v>
      </c>
      <c r="N29" s="11" t="s">
        <v>28</v>
      </c>
      <c r="O29" s="11" t="s">
        <v>28</v>
      </c>
      <c r="P29" s="11" t="s">
        <v>28</v>
      </c>
      <c r="Q29" s="23"/>
    </row>
    <row r="30" s="4" customFormat="1" ht="84" spans="1:17">
      <c r="A30" s="11" t="s">
        <v>62</v>
      </c>
      <c r="B30" s="11" t="s">
        <v>23</v>
      </c>
      <c r="C30" s="11" t="s">
        <v>24</v>
      </c>
      <c r="D30" s="11">
        <v>2013804</v>
      </c>
      <c r="E30" s="11" t="s">
        <v>39</v>
      </c>
      <c r="F30" s="11" t="s">
        <v>43</v>
      </c>
      <c r="G30" s="11" t="s">
        <v>44</v>
      </c>
      <c r="H30" s="11" t="s">
        <v>62</v>
      </c>
      <c r="I30" s="11">
        <v>1000</v>
      </c>
      <c r="J30" s="11"/>
      <c r="K30" s="11"/>
      <c r="L30" s="11">
        <v>1000</v>
      </c>
      <c r="M30" s="18">
        <f t="shared" si="0"/>
        <v>0</v>
      </c>
      <c r="N30" s="11" t="s">
        <v>28</v>
      </c>
      <c r="O30" s="11" t="s">
        <v>28</v>
      </c>
      <c r="P30" s="11" t="s">
        <v>28</v>
      </c>
      <c r="Q30" s="21" t="s">
        <v>63</v>
      </c>
    </row>
    <row r="31" s="4" customFormat="1" ht="84" spans="1:17">
      <c r="A31" s="11" t="s">
        <v>62</v>
      </c>
      <c r="B31" s="11" t="s">
        <v>23</v>
      </c>
      <c r="C31" s="11" t="s">
        <v>24</v>
      </c>
      <c r="D31" s="11">
        <v>2013804</v>
      </c>
      <c r="E31" s="11" t="s">
        <v>39</v>
      </c>
      <c r="F31" s="11" t="s">
        <v>32</v>
      </c>
      <c r="G31" s="11" t="s">
        <v>33</v>
      </c>
      <c r="H31" s="11" t="s">
        <v>62</v>
      </c>
      <c r="I31" s="11">
        <v>49000</v>
      </c>
      <c r="J31" s="11"/>
      <c r="K31" s="11">
        <v>20234</v>
      </c>
      <c r="L31" s="11">
        <v>28766</v>
      </c>
      <c r="M31" s="18">
        <f t="shared" si="0"/>
        <v>0.412938775510204</v>
      </c>
      <c r="N31" s="11" t="s">
        <v>28</v>
      </c>
      <c r="O31" s="11" t="s">
        <v>28</v>
      </c>
      <c r="P31" s="11" t="s">
        <v>28</v>
      </c>
      <c r="Q31" s="22"/>
    </row>
    <row r="32" s="4" customFormat="1" ht="84" spans="1:17">
      <c r="A32" s="11" t="s">
        <v>62</v>
      </c>
      <c r="B32" s="11" t="s">
        <v>23</v>
      </c>
      <c r="C32" s="11" t="s">
        <v>24</v>
      </c>
      <c r="D32" s="11">
        <v>2013804</v>
      </c>
      <c r="E32" s="11" t="s">
        <v>39</v>
      </c>
      <c r="F32" s="11" t="s">
        <v>64</v>
      </c>
      <c r="G32" s="11" t="s">
        <v>65</v>
      </c>
      <c r="H32" s="11" t="s">
        <v>62</v>
      </c>
      <c r="I32" s="11">
        <v>90000</v>
      </c>
      <c r="J32" s="11"/>
      <c r="K32" s="11"/>
      <c r="L32" s="11">
        <v>90000</v>
      </c>
      <c r="M32" s="18">
        <f t="shared" si="0"/>
        <v>0</v>
      </c>
      <c r="N32" s="11" t="s">
        <v>28</v>
      </c>
      <c r="O32" s="11" t="s">
        <v>28</v>
      </c>
      <c r="P32" s="11" t="s">
        <v>28</v>
      </c>
      <c r="Q32" s="22"/>
    </row>
    <row r="33" s="4" customFormat="1" ht="84" spans="1:17">
      <c r="A33" s="11" t="s">
        <v>62</v>
      </c>
      <c r="B33" s="11" t="s">
        <v>23</v>
      </c>
      <c r="C33" s="11" t="s">
        <v>24</v>
      </c>
      <c r="D33" s="11">
        <v>2013804</v>
      </c>
      <c r="E33" s="11" t="s">
        <v>39</v>
      </c>
      <c r="F33" s="11" t="s">
        <v>57</v>
      </c>
      <c r="G33" s="11" t="s">
        <v>58</v>
      </c>
      <c r="H33" s="11" t="s">
        <v>62</v>
      </c>
      <c r="I33" s="11">
        <v>60000</v>
      </c>
      <c r="J33" s="11"/>
      <c r="K33" s="11"/>
      <c r="L33" s="11">
        <v>60000</v>
      </c>
      <c r="M33" s="18">
        <f t="shared" si="0"/>
        <v>0</v>
      </c>
      <c r="N33" s="11" t="s">
        <v>28</v>
      </c>
      <c r="O33" s="11" t="s">
        <v>28</v>
      </c>
      <c r="P33" s="11" t="s">
        <v>28</v>
      </c>
      <c r="Q33" s="22"/>
    </row>
    <row r="34" s="4" customFormat="1" ht="36" spans="1:17">
      <c r="A34" s="11" t="s">
        <v>66</v>
      </c>
      <c r="B34" s="11" t="s">
        <v>23</v>
      </c>
      <c r="C34" s="11" t="s">
        <v>24</v>
      </c>
      <c r="D34" s="11">
        <v>2013804</v>
      </c>
      <c r="E34" s="11" t="s">
        <v>39</v>
      </c>
      <c r="F34" s="11" t="s">
        <v>57</v>
      </c>
      <c r="G34" s="11" t="s">
        <v>58</v>
      </c>
      <c r="H34" s="11" t="s">
        <v>66</v>
      </c>
      <c r="I34" s="11">
        <v>140000</v>
      </c>
      <c r="J34" s="11"/>
      <c r="K34" s="11"/>
      <c r="L34" s="11">
        <v>140000</v>
      </c>
      <c r="M34" s="18">
        <f t="shared" si="0"/>
        <v>0</v>
      </c>
      <c r="N34" s="11" t="s">
        <v>28</v>
      </c>
      <c r="O34" s="11" t="s">
        <v>28</v>
      </c>
      <c r="P34" s="11" t="s">
        <v>28</v>
      </c>
      <c r="Q34" s="21" t="s">
        <v>67</v>
      </c>
    </row>
    <row r="35" s="4" customFormat="1" ht="48" spans="1:17">
      <c r="A35" s="11" t="s">
        <v>66</v>
      </c>
      <c r="B35" s="11" t="s">
        <v>23</v>
      </c>
      <c r="C35" s="11" t="s">
        <v>24</v>
      </c>
      <c r="D35" s="11">
        <v>2013804</v>
      </c>
      <c r="E35" s="11" t="s">
        <v>39</v>
      </c>
      <c r="F35" s="11" t="s">
        <v>32</v>
      </c>
      <c r="G35" s="11" t="s">
        <v>33</v>
      </c>
      <c r="H35" s="11" t="s">
        <v>66</v>
      </c>
      <c r="I35" s="11">
        <v>50000</v>
      </c>
      <c r="J35" s="11"/>
      <c r="K35" s="11"/>
      <c r="L35" s="11">
        <v>50000</v>
      </c>
      <c r="M35" s="18">
        <f t="shared" si="0"/>
        <v>0</v>
      </c>
      <c r="N35" s="11" t="s">
        <v>28</v>
      </c>
      <c r="O35" s="11" t="s">
        <v>28</v>
      </c>
      <c r="P35" s="11" t="s">
        <v>28</v>
      </c>
      <c r="Q35" s="22"/>
    </row>
    <row r="36" s="4" customFormat="1" ht="36" spans="1:17">
      <c r="A36" s="11" t="s">
        <v>66</v>
      </c>
      <c r="B36" s="11" t="s">
        <v>23</v>
      </c>
      <c r="C36" s="11" t="s">
        <v>24</v>
      </c>
      <c r="D36" s="11">
        <v>2013804</v>
      </c>
      <c r="E36" s="11" t="s">
        <v>39</v>
      </c>
      <c r="F36" s="11" t="s">
        <v>68</v>
      </c>
      <c r="G36" s="11" t="s">
        <v>69</v>
      </c>
      <c r="H36" s="11" t="s">
        <v>66</v>
      </c>
      <c r="I36" s="11">
        <v>360000</v>
      </c>
      <c r="J36" s="11"/>
      <c r="K36" s="11">
        <v>9880</v>
      </c>
      <c r="L36" s="11">
        <v>350120</v>
      </c>
      <c r="M36" s="18">
        <f t="shared" si="0"/>
        <v>0.0274444444444444</v>
      </c>
      <c r="N36" s="11" t="s">
        <v>28</v>
      </c>
      <c r="O36" s="11" t="s">
        <v>28</v>
      </c>
      <c r="P36" s="11" t="s">
        <v>28</v>
      </c>
      <c r="Q36" s="22"/>
    </row>
    <row r="37" s="4" customFormat="1" ht="36" spans="1:17">
      <c r="A37" s="11" t="s">
        <v>66</v>
      </c>
      <c r="B37" s="11" t="s">
        <v>23</v>
      </c>
      <c r="C37" s="11" t="s">
        <v>24</v>
      </c>
      <c r="D37" s="11">
        <v>2013804</v>
      </c>
      <c r="E37" s="11" t="s">
        <v>39</v>
      </c>
      <c r="F37" s="11" t="s">
        <v>43</v>
      </c>
      <c r="G37" s="11" t="s">
        <v>44</v>
      </c>
      <c r="H37" s="11" t="s">
        <v>66</v>
      </c>
      <c r="I37" s="11">
        <v>100000</v>
      </c>
      <c r="J37" s="11"/>
      <c r="K37" s="11">
        <v>4770</v>
      </c>
      <c r="L37" s="11">
        <v>95230</v>
      </c>
      <c r="M37" s="18">
        <f t="shared" si="0"/>
        <v>0.0477</v>
      </c>
      <c r="N37" s="11" t="s">
        <v>28</v>
      </c>
      <c r="O37" s="11" t="s">
        <v>28</v>
      </c>
      <c r="P37" s="11" t="s">
        <v>28</v>
      </c>
      <c r="Q37" s="22"/>
    </row>
    <row r="38" s="4" customFormat="1" ht="36" spans="1:17">
      <c r="A38" s="11" t="s">
        <v>70</v>
      </c>
      <c r="B38" s="11" t="s">
        <v>23</v>
      </c>
      <c r="C38" s="11" t="s">
        <v>24</v>
      </c>
      <c r="D38" s="11">
        <v>2013804</v>
      </c>
      <c r="E38" s="11" t="s">
        <v>39</v>
      </c>
      <c r="F38" s="11" t="s">
        <v>68</v>
      </c>
      <c r="G38" s="11" t="s">
        <v>69</v>
      </c>
      <c r="H38" s="11" t="s">
        <v>70</v>
      </c>
      <c r="I38" s="11">
        <v>450000</v>
      </c>
      <c r="J38" s="11"/>
      <c r="K38" s="11">
        <v>179920</v>
      </c>
      <c r="L38" s="11">
        <v>270080</v>
      </c>
      <c r="M38" s="18">
        <f t="shared" si="0"/>
        <v>0.399822222222222</v>
      </c>
      <c r="N38" s="11" t="s">
        <v>28</v>
      </c>
      <c r="O38" s="11" t="s">
        <v>28</v>
      </c>
      <c r="P38" s="11" t="s">
        <v>28</v>
      </c>
      <c r="Q38" s="11" t="s">
        <v>71</v>
      </c>
    </row>
    <row r="39" s="4" customFormat="1" ht="36" spans="1:17">
      <c r="A39" s="11" t="s">
        <v>72</v>
      </c>
      <c r="B39" s="11" t="s">
        <v>23</v>
      </c>
      <c r="C39" s="11" t="s">
        <v>24</v>
      </c>
      <c r="D39" s="11">
        <v>2013804</v>
      </c>
      <c r="E39" s="11" t="s">
        <v>39</v>
      </c>
      <c r="F39" s="11" t="s">
        <v>68</v>
      </c>
      <c r="G39" s="11" t="s">
        <v>69</v>
      </c>
      <c r="H39" s="11" t="s">
        <v>72</v>
      </c>
      <c r="I39" s="11">
        <v>1040000</v>
      </c>
      <c r="J39" s="11"/>
      <c r="L39" s="11">
        <v>1040000</v>
      </c>
      <c r="M39" s="18">
        <f t="shared" si="0"/>
        <v>0</v>
      </c>
      <c r="N39" s="11" t="s">
        <v>28</v>
      </c>
      <c r="O39" s="11" t="s">
        <v>28</v>
      </c>
      <c r="P39" s="11" t="s">
        <v>28</v>
      </c>
      <c r="Q39" s="11" t="s">
        <v>73</v>
      </c>
    </row>
    <row r="40" s="4" customFormat="1" ht="24" spans="1:17">
      <c r="A40" s="11" t="s">
        <v>74</v>
      </c>
      <c r="B40" s="11" t="s">
        <v>23</v>
      </c>
      <c r="C40" s="11" t="s">
        <v>24</v>
      </c>
      <c r="D40" s="11">
        <v>2013804</v>
      </c>
      <c r="E40" s="11" t="s">
        <v>39</v>
      </c>
      <c r="F40" s="11" t="s">
        <v>75</v>
      </c>
      <c r="G40" s="11" t="s">
        <v>76</v>
      </c>
      <c r="H40" s="11" t="s">
        <v>74</v>
      </c>
      <c r="I40" s="11">
        <v>1050000</v>
      </c>
      <c r="J40" s="11">
        <v>-685000</v>
      </c>
      <c r="K40" s="11"/>
      <c r="L40" s="11">
        <v>365000</v>
      </c>
      <c r="M40" s="18">
        <f t="shared" si="0"/>
        <v>0</v>
      </c>
      <c r="N40" s="11" t="s">
        <v>28</v>
      </c>
      <c r="O40" s="11" t="s">
        <v>28</v>
      </c>
      <c r="P40" s="11" t="s">
        <v>28</v>
      </c>
      <c r="Q40" s="11" t="s">
        <v>77</v>
      </c>
    </row>
    <row r="41" s="4" customFormat="1" ht="24" spans="1:17">
      <c r="A41" s="11" t="s">
        <v>78</v>
      </c>
      <c r="B41" s="11" t="s">
        <v>23</v>
      </c>
      <c r="C41" s="11" t="s">
        <v>24</v>
      </c>
      <c r="D41" s="11">
        <v>2013804</v>
      </c>
      <c r="E41" s="11" t="s">
        <v>39</v>
      </c>
      <c r="F41" s="11" t="s">
        <v>75</v>
      </c>
      <c r="G41" s="11" t="s">
        <v>76</v>
      </c>
      <c r="H41" s="11" t="s">
        <v>78</v>
      </c>
      <c r="I41" s="11">
        <v>2115000</v>
      </c>
      <c r="J41" s="11">
        <v>-1905000</v>
      </c>
      <c r="K41" s="11"/>
      <c r="L41" s="11">
        <v>210000</v>
      </c>
      <c r="M41" s="18">
        <f t="shared" si="0"/>
        <v>0</v>
      </c>
      <c r="N41" s="11" t="s">
        <v>28</v>
      </c>
      <c r="O41" s="11" t="s">
        <v>28</v>
      </c>
      <c r="P41" s="11" t="s">
        <v>28</v>
      </c>
      <c r="Q41" s="24" t="s">
        <v>79</v>
      </c>
    </row>
    <row r="42" s="4" customFormat="1" ht="48" spans="1:17">
      <c r="A42" s="11" t="s">
        <v>80</v>
      </c>
      <c r="B42" s="11" t="s">
        <v>23</v>
      </c>
      <c r="C42" s="11" t="s">
        <v>24</v>
      </c>
      <c r="D42" s="11">
        <v>2013808</v>
      </c>
      <c r="E42" s="11" t="s">
        <v>81</v>
      </c>
      <c r="F42" s="11" t="s">
        <v>32</v>
      </c>
      <c r="G42" s="11" t="s">
        <v>33</v>
      </c>
      <c r="H42" s="11" t="s">
        <v>80</v>
      </c>
      <c r="I42" s="11">
        <v>100000</v>
      </c>
      <c r="J42" s="11">
        <v>-30000</v>
      </c>
      <c r="K42" s="11"/>
      <c r="L42" s="11">
        <v>70000</v>
      </c>
      <c r="M42" s="18">
        <f t="shared" si="0"/>
        <v>0</v>
      </c>
      <c r="N42" s="11" t="s">
        <v>28</v>
      </c>
      <c r="O42" s="11" t="s">
        <v>28</v>
      </c>
      <c r="P42" s="11" t="s">
        <v>28</v>
      </c>
      <c r="Q42" s="24" t="s">
        <v>82</v>
      </c>
    </row>
    <row r="43" s="4" customFormat="1" ht="36" spans="1:17">
      <c r="A43" s="11" t="s">
        <v>83</v>
      </c>
      <c r="B43" s="11" t="s">
        <v>23</v>
      </c>
      <c r="C43" s="11" t="s">
        <v>24</v>
      </c>
      <c r="D43" s="11">
        <v>2013812</v>
      </c>
      <c r="E43" s="11" t="s">
        <v>84</v>
      </c>
      <c r="F43" s="11" t="s">
        <v>43</v>
      </c>
      <c r="G43" s="11" t="s">
        <v>44</v>
      </c>
      <c r="H43" s="11" t="s">
        <v>83</v>
      </c>
      <c r="I43" s="11">
        <v>15000</v>
      </c>
      <c r="J43" s="11"/>
      <c r="K43" s="11"/>
      <c r="L43" s="11">
        <v>15000</v>
      </c>
      <c r="M43" s="18">
        <f t="shared" si="0"/>
        <v>0</v>
      </c>
      <c r="N43" s="11" t="s">
        <v>28</v>
      </c>
      <c r="O43" s="11" t="s">
        <v>28</v>
      </c>
      <c r="P43" s="11" t="s">
        <v>28</v>
      </c>
      <c r="Q43" s="21" t="s">
        <v>85</v>
      </c>
    </row>
    <row r="44" s="4" customFormat="1" ht="36" spans="1:17">
      <c r="A44" s="11" t="s">
        <v>83</v>
      </c>
      <c r="B44" s="11" t="s">
        <v>23</v>
      </c>
      <c r="C44" s="11" t="s">
        <v>24</v>
      </c>
      <c r="D44" s="11">
        <v>2013812</v>
      </c>
      <c r="E44" s="11" t="s">
        <v>84</v>
      </c>
      <c r="F44" s="11" t="s">
        <v>40</v>
      </c>
      <c r="G44" s="11" t="s">
        <v>41</v>
      </c>
      <c r="H44" s="11" t="s">
        <v>83</v>
      </c>
      <c r="I44" s="11">
        <v>60000</v>
      </c>
      <c r="J44" s="11"/>
      <c r="K44" s="11"/>
      <c r="L44" s="11">
        <v>60000</v>
      </c>
      <c r="M44" s="18">
        <f t="shared" si="0"/>
        <v>0</v>
      </c>
      <c r="N44" s="11" t="s">
        <v>28</v>
      </c>
      <c r="O44" s="11" t="s">
        <v>28</v>
      </c>
      <c r="P44" s="11" t="s">
        <v>28</v>
      </c>
      <c r="Q44" s="22"/>
    </row>
    <row r="45" s="4" customFormat="1" ht="48" spans="1:17">
      <c r="A45" s="11" t="s">
        <v>83</v>
      </c>
      <c r="B45" s="11" t="s">
        <v>23</v>
      </c>
      <c r="C45" s="11" t="s">
        <v>24</v>
      </c>
      <c r="D45" s="11">
        <v>2013812</v>
      </c>
      <c r="E45" s="11" t="s">
        <v>84</v>
      </c>
      <c r="F45" s="11" t="s">
        <v>26</v>
      </c>
      <c r="G45" s="11" t="s">
        <v>27</v>
      </c>
      <c r="H45" s="11" t="s">
        <v>83</v>
      </c>
      <c r="I45" s="11">
        <v>100000</v>
      </c>
      <c r="J45" s="11"/>
      <c r="K45" s="11">
        <v>20997.29</v>
      </c>
      <c r="L45" s="11">
        <v>79002.71</v>
      </c>
      <c r="M45" s="18">
        <f t="shared" si="0"/>
        <v>0.2099729</v>
      </c>
      <c r="N45" s="11" t="s">
        <v>28</v>
      </c>
      <c r="O45" s="11" t="s">
        <v>28</v>
      </c>
      <c r="P45" s="11" t="s">
        <v>28</v>
      </c>
      <c r="Q45" s="22"/>
    </row>
    <row r="46" s="4" customFormat="1" ht="36" spans="1:17">
      <c r="A46" s="11" t="s">
        <v>83</v>
      </c>
      <c r="B46" s="11" t="s">
        <v>23</v>
      </c>
      <c r="C46" s="11" t="s">
        <v>24</v>
      </c>
      <c r="D46" s="11">
        <v>2013812</v>
      </c>
      <c r="E46" s="11" t="s">
        <v>84</v>
      </c>
      <c r="F46" s="11" t="s">
        <v>47</v>
      </c>
      <c r="G46" s="11" t="s">
        <v>48</v>
      </c>
      <c r="H46" s="11" t="s">
        <v>83</v>
      </c>
      <c r="I46" s="11">
        <v>35000</v>
      </c>
      <c r="J46" s="11"/>
      <c r="K46" s="11"/>
      <c r="L46" s="11">
        <v>35000</v>
      </c>
      <c r="M46" s="18">
        <f t="shared" si="0"/>
        <v>0</v>
      </c>
      <c r="N46" s="11" t="s">
        <v>28</v>
      </c>
      <c r="O46" s="11" t="s">
        <v>28</v>
      </c>
      <c r="P46" s="11" t="s">
        <v>28</v>
      </c>
      <c r="Q46" s="23"/>
    </row>
    <row r="47" s="4" customFormat="1" ht="36" spans="1:17">
      <c r="A47" s="11" t="s">
        <v>86</v>
      </c>
      <c r="B47" s="11" t="s">
        <v>23</v>
      </c>
      <c r="C47" s="11" t="s">
        <v>24</v>
      </c>
      <c r="D47" s="11">
        <v>2013899</v>
      </c>
      <c r="E47" s="11" t="s">
        <v>87</v>
      </c>
      <c r="F47" s="11" t="s">
        <v>88</v>
      </c>
      <c r="G47" s="11" t="s">
        <v>89</v>
      </c>
      <c r="H47" s="11" t="s">
        <v>86</v>
      </c>
      <c r="I47" s="11">
        <v>250000</v>
      </c>
      <c r="J47" s="11"/>
      <c r="K47" s="11">
        <v>232663.66</v>
      </c>
      <c r="L47" s="11">
        <v>17336.34</v>
      </c>
      <c r="M47" s="18">
        <f t="shared" si="0"/>
        <v>0.93065464</v>
      </c>
      <c r="N47" s="11" t="s">
        <v>28</v>
      </c>
      <c r="O47" s="11" t="s">
        <v>28</v>
      </c>
      <c r="P47" s="11" t="s">
        <v>28</v>
      </c>
      <c r="Q47" s="24" t="s">
        <v>90</v>
      </c>
    </row>
    <row r="48" s="4" customFormat="1" ht="36" spans="1:17">
      <c r="A48" s="11" t="s">
        <v>91</v>
      </c>
      <c r="B48" s="11" t="s">
        <v>23</v>
      </c>
      <c r="C48" s="11" t="s">
        <v>24</v>
      </c>
      <c r="D48" s="11">
        <v>2013899</v>
      </c>
      <c r="E48" s="11" t="s">
        <v>87</v>
      </c>
      <c r="F48" s="11" t="s">
        <v>43</v>
      </c>
      <c r="G48" s="11" t="s">
        <v>44</v>
      </c>
      <c r="H48" s="11" t="s">
        <v>91</v>
      </c>
      <c r="I48" s="11">
        <v>30000</v>
      </c>
      <c r="J48" s="11"/>
      <c r="K48" s="11"/>
      <c r="L48" s="11">
        <v>30000</v>
      </c>
      <c r="M48" s="18">
        <f t="shared" si="0"/>
        <v>0</v>
      </c>
      <c r="N48" s="11" t="s">
        <v>28</v>
      </c>
      <c r="O48" s="11" t="s">
        <v>28</v>
      </c>
      <c r="P48" s="11" t="s">
        <v>28</v>
      </c>
      <c r="Q48" s="21" t="s">
        <v>92</v>
      </c>
    </row>
    <row r="49" s="4" customFormat="1" ht="48" spans="1:17">
      <c r="A49" s="11" t="s">
        <v>91</v>
      </c>
      <c r="B49" s="11" t="s">
        <v>23</v>
      </c>
      <c r="C49" s="11" t="s">
        <v>24</v>
      </c>
      <c r="D49" s="11">
        <v>2013899</v>
      </c>
      <c r="E49" s="11" t="s">
        <v>87</v>
      </c>
      <c r="F49" s="11" t="s">
        <v>32</v>
      </c>
      <c r="G49" s="11" t="s">
        <v>33</v>
      </c>
      <c r="H49" s="11" t="s">
        <v>91</v>
      </c>
      <c r="I49" s="11">
        <v>20000</v>
      </c>
      <c r="J49" s="11"/>
      <c r="K49" s="11"/>
      <c r="L49" s="11">
        <v>20000</v>
      </c>
      <c r="M49" s="18">
        <f t="shared" si="0"/>
        <v>0</v>
      </c>
      <c r="N49" s="11" t="s">
        <v>28</v>
      </c>
      <c r="O49" s="11" t="s">
        <v>28</v>
      </c>
      <c r="P49" s="11" t="s">
        <v>28</v>
      </c>
      <c r="Q49" s="23"/>
    </row>
    <row r="50" s="4" customFormat="1" ht="36" spans="1:17">
      <c r="A50" s="11" t="s">
        <v>93</v>
      </c>
      <c r="B50" s="11" t="s">
        <v>23</v>
      </c>
      <c r="C50" s="11" t="s">
        <v>24</v>
      </c>
      <c r="D50" s="11">
        <v>2060499</v>
      </c>
      <c r="E50" s="11" t="s">
        <v>94</v>
      </c>
      <c r="F50" s="11" t="s">
        <v>75</v>
      </c>
      <c r="G50" s="11" t="s">
        <v>76</v>
      </c>
      <c r="H50" s="11" t="s">
        <v>93</v>
      </c>
      <c r="I50" s="11">
        <v>425000</v>
      </c>
      <c r="J50" s="11">
        <v>-359000</v>
      </c>
      <c r="K50" s="11"/>
      <c r="L50" s="11">
        <v>66000</v>
      </c>
      <c r="M50" s="18">
        <f t="shared" si="0"/>
        <v>0</v>
      </c>
      <c r="N50" s="11" t="s">
        <v>28</v>
      </c>
      <c r="O50" s="11" t="s">
        <v>28</v>
      </c>
      <c r="P50" s="11" t="s">
        <v>28</v>
      </c>
      <c r="Q50" s="24" t="s">
        <v>95</v>
      </c>
    </row>
    <row r="51" s="4" customFormat="1" ht="36" spans="1:17">
      <c r="A51" s="11" t="s">
        <v>96</v>
      </c>
      <c r="B51" s="11" t="s">
        <v>23</v>
      </c>
      <c r="C51" s="11" t="s">
        <v>24</v>
      </c>
      <c r="D51" s="11">
        <v>2069999</v>
      </c>
      <c r="E51" s="11" t="s">
        <v>97</v>
      </c>
      <c r="F51" s="11">
        <v>3022701</v>
      </c>
      <c r="G51" s="11" t="s">
        <v>69</v>
      </c>
      <c r="H51" s="11" t="s">
        <v>96</v>
      </c>
      <c r="I51" s="11">
        <v>178000</v>
      </c>
      <c r="J51" s="11"/>
      <c r="K51" s="11"/>
      <c r="L51" s="11">
        <v>178000</v>
      </c>
      <c r="M51" s="18">
        <f t="shared" si="0"/>
        <v>0</v>
      </c>
      <c r="N51" s="11" t="s">
        <v>28</v>
      </c>
      <c r="O51" s="11" t="s">
        <v>28</v>
      </c>
      <c r="P51" s="11" t="s">
        <v>28</v>
      </c>
      <c r="Q51" s="21" t="s">
        <v>98</v>
      </c>
    </row>
    <row r="52" s="4" customFormat="1" ht="36" spans="1:17">
      <c r="A52" s="11" t="s">
        <v>96</v>
      </c>
      <c r="B52" s="11" t="s">
        <v>23</v>
      </c>
      <c r="C52" s="11" t="s">
        <v>24</v>
      </c>
      <c r="D52" s="11">
        <v>2069999</v>
      </c>
      <c r="E52" s="11" t="s">
        <v>97</v>
      </c>
      <c r="F52" s="11">
        <v>3022701</v>
      </c>
      <c r="G52" s="11" t="s">
        <v>69</v>
      </c>
      <c r="H52" s="11" t="s">
        <v>96</v>
      </c>
      <c r="I52" s="11">
        <v>150000</v>
      </c>
      <c r="J52" s="11"/>
      <c r="K52" s="11"/>
      <c r="L52" s="11">
        <v>150000</v>
      </c>
      <c r="M52" s="18">
        <f t="shared" si="0"/>
        <v>0</v>
      </c>
      <c r="N52" s="11" t="s">
        <v>28</v>
      </c>
      <c r="O52" s="11" t="s">
        <v>28</v>
      </c>
      <c r="P52" s="11" t="s">
        <v>28</v>
      </c>
      <c r="Q52" s="22"/>
    </row>
    <row r="53" s="4" customFormat="1" ht="48" spans="1:17">
      <c r="A53" s="11" t="s">
        <v>96</v>
      </c>
      <c r="B53" s="11" t="s">
        <v>23</v>
      </c>
      <c r="C53" s="11" t="s">
        <v>24</v>
      </c>
      <c r="D53" s="11">
        <v>2069999</v>
      </c>
      <c r="E53" s="11" t="s">
        <v>97</v>
      </c>
      <c r="F53" s="11">
        <v>3100701</v>
      </c>
      <c r="G53" s="11" t="s">
        <v>99</v>
      </c>
      <c r="H53" s="11" t="s">
        <v>96</v>
      </c>
      <c r="I53" s="11">
        <v>150000</v>
      </c>
      <c r="J53" s="11"/>
      <c r="K53" s="11"/>
      <c r="L53" s="11">
        <v>150000</v>
      </c>
      <c r="M53" s="18">
        <f t="shared" si="0"/>
        <v>0</v>
      </c>
      <c r="N53" s="11" t="s">
        <v>28</v>
      </c>
      <c r="O53" s="11" t="s">
        <v>28</v>
      </c>
      <c r="P53" s="11" t="s">
        <v>28</v>
      </c>
      <c r="Q53" s="23"/>
    </row>
    <row r="54" ht="84" spans="1:17">
      <c r="A54" s="12" t="s">
        <v>100</v>
      </c>
      <c r="B54" s="12" t="s">
        <v>23</v>
      </c>
      <c r="C54" s="12" t="s">
        <v>101</v>
      </c>
      <c r="D54" s="12" t="s">
        <v>102</v>
      </c>
      <c r="E54" s="12" t="s">
        <v>103</v>
      </c>
      <c r="F54" s="12" t="s">
        <v>75</v>
      </c>
      <c r="G54" s="12" t="s">
        <v>76</v>
      </c>
      <c r="H54" s="12" t="s">
        <v>100</v>
      </c>
      <c r="I54" s="12">
        <v>300000</v>
      </c>
      <c r="J54" s="12"/>
      <c r="K54" s="12">
        <v>300000</v>
      </c>
      <c r="L54" s="12">
        <v>0</v>
      </c>
      <c r="M54" s="16">
        <f t="shared" si="0"/>
        <v>1</v>
      </c>
      <c r="N54" s="12" t="s">
        <v>28</v>
      </c>
      <c r="O54" s="12" t="s">
        <v>28</v>
      </c>
      <c r="P54" s="12" t="s">
        <v>28</v>
      </c>
      <c r="Q54" s="12" t="s">
        <v>104</v>
      </c>
    </row>
    <row r="55" ht="109.5" customHeight="1" spans="1:17">
      <c r="A55" s="12" t="s">
        <v>105</v>
      </c>
      <c r="B55" s="12" t="s">
        <v>23</v>
      </c>
      <c r="C55" s="12" t="s">
        <v>101</v>
      </c>
      <c r="D55" s="12" t="s">
        <v>106</v>
      </c>
      <c r="E55" s="12" t="s">
        <v>107</v>
      </c>
      <c r="F55" s="12" t="s">
        <v>75</v>
      </c>
      <c r="G55" s="12" t="s">
        <v>76</v>
      </c>
      <c r="H55" s="12" t="s">
        <v>105</v>
      </c>
      <c r="I55" s="12">
        <v>1050000</v>
      </c>
      <c r="J55" s="12">
        <v>-562320</v>
      </c>
      <c r="K55" s="12">
        <v>0</v>
      </c>
      <c r="L55" s="12">
        <v>487680</v>
      </c>
      <c r="M55" s="16">
        <f t="shared" si="0"/>
        <v>0</v>
      </c>
      <c r="N55" s="12" t="s">
        <v>28</v>
      </c>
      <c r="O55" s="12" t="s">
        <v>28</v>
      </c>
      <c r="P55" s="12" t="s">
        <v>28</v>
      </c>
      <c r="Q55" s="12" t="s">
        <v>104</v>
      </c>
    </row>
    <row r="56" ht="65.25" customHeight="1" spans="1:17">
      <c r="A56" s="12" t="s">
        <v>108</v>
      </c>
      <c r="B56" s="12" t="s">
        <v>23</v>
      </c>
      <c r="C56" s="12" t="s">
        <v>101</v>
      </c>
      <c r="D56" s="12" t="s">
        <v>109</v>
      </c>
      <c r="E56" s="12" t="s">
        <v>84</v>
      </c>
      <c r="F56" s="12" t="s">
        <v>32</v>
      </c>
      <c r="G56" s="12" t="s">
        <v>33</v>
      </c>
      <c r="H56" s="12" t="s">
        <v>108</v>
      </c>
      <c r="I56" s="12">
        <v>10000</v>
      </c>
      <c r="J56" s="12"/>
      <c r="K56" s="12">
        <v>0</v>
      </c>
      <c r="L56" s="12">
        <v>10000</v>
      </c>
      <c r="M56" s="16">
        <f t="shared" si="0"/>
        <v>0</v>
      </c>
      <c r="N56" s="12" t="s">
        <v>28</v>
      </c>
      <c r="O56" s="12" t="s">
        <v>28</v>
      </c>
      <c r="P56" s="12" t="s">
        <v>28</v>
      </c>
      <c r="Q56" s="12" t="s">
        <v>110</v>
      </c>
    </row>
    <row r="57" ht="65.25" customHeight="1" spans="1:17">
      <c r="A57" s="12" t="s">
        <v>108</v>
      </c>
      <c r="B57" s="12" t="s">
        <v>23</v>
      </c>
      <c r="C57" s="12" t="s">
        <v>101</v>
      </c>
      <c r="D57" s="12" t="s">
        <v>109</v>
      </c>
      <c r="E57" s="12" t="s">
        <v>84</v>
      </c>
      <c r="F57" s="12" t="s">
        <v>43</v>
      </c>
      <c r="G57" s="12" t="s">
        <v>44</v>
      </c>
      <c r="H57" s="12" t="s">
        <v>108</v>
      </c>
      <c r="I57" s="12">
        <v>42000</v>
      </c>
      <c r="J57" s="12"/>
      <c r="K57" s="12">
        <v>0</v>
      </c>
      <c r="L57" s="12">
        <v>42000</v>
      </c>
      <c r="M57" s="16">
        <f t="shared" si="0"/>
        <v>0</v>
      </c>
      <c r="N57" s="12" t="s">
        <v>28</v>
      </c>
      <c r="O57" s="12" t="s">
        <v>28</v>
      </c>
      <c r="P57" s="12" t="s">
        <v>28</v>
      </c>
      <c r="Q57" s="12" t="s">
        <v>111</v>
      </c>
    </row>
    <row r="58" ht="68.25" customHeight="1" spans="1:17">
      <c r="A58" s="12" t="s">
        <v>108</v>
      </c>
      <c r="B58" s="12" t="s">
        <v>23</v>
      </c>
      <c r="C58" s="12" t="s">
        <v>101</v>
      </c>
      <c r="D58" s="12" t="s">
        <v>109</v>
      </c>
      <c r="E58" s="12" t="s">
        <v>84</v>
      </c>
      <c r="F58" s="12">
        <v>3022701</v>
      </c>
      <c r="G58" s="12" t="s">
        <v>69</v>
      </c>
      <c r="H58" s="12" t="s">
        <v>108</v>
      </c>
      <c r="I58" s="12">
        <v>27000</v>
      </c>
      <c r="J58" s="12"/>
      <c r="K58" s="12">
        <v>1445.6</v>
      </c>
      <c r="L58" s="12">
        <v>25554.4</v>
      </c>
      <c r="M58" s="16">
        <f t="shared" si="0"/>
        <v>0.0535407407407407</v>
      </c>
      <c r="N58" s="12" t="s">
        <v>28</v>
      </c>
      <c r="O58" s="12" t="s">
        <v>28</v>
      </c>
      <c r="P58" s="12" t="s">
        <v>28</v>
      </c>
      <c r="Q58" s="12" t="s">
        <v>112</v>
      </c>
    </row>
    <row r="59" ht="84" spans="1:17">
      <c r="A59" s="12" t="s">
        <v>113</v>
      </c>
      <c r="B59" s="12" t="s">
        <v>23</v>
      </c>
      <c r="C59" s="12" t="s">
        <v>101</v>
      </c>
      <c r="D59" s="12" t="s">
        <v>114</v>
      </c>
      <c r="E59" s="12" t="s">
        <v>87</v>
      </c>
      <c r="F59" s="12" t="s">
        <v>75</v>
      </c>
      <c r="G59" s="12" t="s">
        <v>76</v>
      </c>
      <c r="H59" s="12" t="s">
        <v>113</v>
      </c>
      <c r="I59" s="12">
        <v>12000</v>
      </c>
      <c r="J59" s="12"/>
      <c r="K59" s="12">
        <v>0</v>
      </c>
      <c r="L59" s="12">
        <v>12000</v>
      </c>
      <c r="M59" s="16">
        <f t="shared" si="0"/>
        <v>0</v>
      </c>
      <c r="N59" s="12" t="s">
        <v>28</v>
      </c>
      <c r="O59" s="12" t="s">
        <v>28</v>
      </c>
      <c r="P59" s="12" t="s">
        <v>28</v>
      </c>
      <c r="Q59" s="12" t="s">
        <v>115</v>
      </c>
    </row>
  </sheetData>
  <autoFilter ref="A3:Q59">
    <extLst/>
  </autoFilter>
  <mergeCells count="24">
    <mergeCell ref="A1:Q1"/>
    <mergeCell ref="D4:E4"/>
    <mergeCell ref="F4:G4"/>
    <mergeCell ref="N4:P4"/>
    <mergeCell ref="A6:H6"/>
    <mergeCell ref="A4:A5"/>
    <mergeCell ref="B4:B5"/>
    <mergeCell ref="C4:C5"/>
    <mergeCell ref="H4:H5"/>
    <mergeCell ref="I4:I5"/>
    <mergeCell ref="J4:J5"/>
    <mergeCell ref="K4:K5"/>
    <mergeCell ref="L4:L5"/>
    <mergeCell ref="M4:M5"/>
    <mergeCell ref="Q4:Q5"/>
    <mergeCell ref="Q8:Q14"/>
    <mergeCell ref="Q16:Q17"/>
    <mergeCell ref="Q18:Q24"/>
    <mergeCell ref="Q25:Q29"/>
    <mergeCell ref="Q30:Q33"/>
    <mergeCell ref="Q34:Q37"/>
    <mergeCell ref="Q43:Q46"/>
    <mergeCell ref="Q48:Q49"/>
    <mergeCell ref="Q51:Q53"/>
  </mergeCells>
  <pageMargins left="0.275" right="0.156944444444444" top="1" bottom="1" header="0.511805555555556" footer="0.511805555555556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StartUp</vt:lpstr>
      <vt:lpstr>专项资金公开信息表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李光顺</dc:creator>
  <cp:lastModifiedBy>Administrator</cp:lastModifiedBy>
  <dcterms:created xsi:type="dcterms:W3CDTF">2018-10-26T02:02:00Z</dcterms:created>
  <cp:lastPrinted>2018-11-12T10:28:00Z</cp:lastPrinted>
  <dcterms:modified xsi:type="dcterms:W3CDTF">2025-05-29T08:44:02Z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B186AB06CC714615927D697B475BCCC3</vt:lpwstr>
  </property>
</Properties>
</file>