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预算指标结余汇总表" sheetId="1" r:id="rId1"/>
    <sheet name="Sheet1" sheetId="2" r:id="rId2"/>
  </sheets>
  <definedNames>
    <definedName name="_xlnm.Print_Titles" localSheetId="0">预算指标结余汇总表!$1:$4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<sst xmlns="http://schemas.openxmlformats.org/spreadsheetml/2006/main" count="816" uniqueCount="164">
  <si>
    <t>江门市江海区住房和城乡建设局专项资金信息公开表
（2024年年初预算下达后）</t>
  </si>
  <si>
    <t>填报单位：江门市江海区住房和城乡建设局</t>
  </si>
  <si>
    <t>单位：元</t>
  </si>
  <si>
    <t>序号</t>
  </si>
  <si>
    <t>项目名称</t>
  </si>
  <si>
    <t>性质</t>
  </si>
  <si>
    <t>来源类型</t>
  </si>
  <si>
    <t>功能科目</t>
  </si>
  <si>
    <t>经济分类
代码</t>
  </si>
  <si>
    <t>用途</t>
  </si>
  <si>
    <t>指标金额</t>
  </si>
  <si>
    <t>调减金额</t>
  </si>
  <si>
    <t>支出情况</t>
  </si>
  <si>
    <t>指标余额</t>
  </si>
  <si>
    <t>支出率</t>
  </si>
  <si>
    <t>绩效考核情况
（优、良、中、低、差，如没有绩效考核填无）</t>
  </si>
  <si>
    <t>年初任务清单执行情况描述</t>
  </si>
  <si>
    <t>备注</t>
  </si>
  <si>
    <t>编码</t>
  </si>
  <si>
    <t>名称</t>
  </si>
  <si>
    <t>预算绩效</t>
  </si>
  <si>
    <t>执行绩效</t>
  </si>
  <si>
    <t>事后绩效</t>
  </si>
  <si>
    <t>办公场所日常管护经费</t>
  </si>
  <si>
    <t>一般预算安排拨款</t>
  </si>
  <si>
    <t>一般预算（本级）</t>
  </si>
  <si>
    <t>2120101</t>
  </si>
  <si>
    <t>行政运行</t>
  </si>
  <si>
    <t>30201</t>
  </si>
  <si>
    <t>办公费</t>
  </si>
  <si>
    <t>年初预算</t>
  </si>
  <si>
    <t>31002</t>
  </si>
  <si>
    <t>办公设备购置</t>
  </si>
  <si>
    <t>30227</t>
  </si>
  <si>
    <t>委托业务费</t>
  </si>
  <si>
    <t>小计</t>
  </si>
  <si>
    <t>无</t>
  </si>
  <si>
    <t>城建项目</t>
  </si>
  <si>
    <t>国有土地使用权出让金收入</t>
  </si>
  <si>
    <t>基金预算（本级）</t>
  </si>
  <si>
    <t>2120804</t>
  </si>
  <si>
    <t>农村基础设施建设支出</t>
  </si>
  <si>
    <t>31005</t>
  </si>
  <si>
    <t>基础设施建设</t>
  </si>
  <si>
    <t>“四好农村路”建设项目</t>
  </si>
  <si>
    <t>2120803</t>
  </si>
  <si>
    <t>城市建设支出</t>
  </si>
  <si>
    <t>46#地云沁路侧施工便道</t>
  </si>
  <si>
    <t>白水带体育公园扩建工程</t>
  </si>
  <si>
    <t>彩虹路（南山路-产业加速园）新建工程</t>
  </si>
  <si>
    <t>城央绿廊-建筑外立面改造工程（胜利大桥至活力路)</t>
  </si>
  <si>
    <t>船厂跨江桥梁项目</t>
  </si>
  <si>
    <t>船厂一路（沿江路-礼华路）工程</t>
  </si>
  <si>
    <t>德昌电机二期配套基础设施项目</t>
  </si>
  <si>
    <t>德昌电机配套基础设施建设工程</t>
  </si>
  <si>
    <t>东海路（金瓯路-礼睦路段）改造工程</t>
  </si>
  <si>
    <t>东荣路（会港大道-精美特）新建道路工程</t>
  </si>
  <si>
    <t>儿童公园</t>
  </si>
  <si>
    <t>法治广场及配套工程</t>
  </si>
  <si>
    <t>釜山公园内瀑布景观台改造工程</t>
  </si>
  <si>
    <t>釜山公园升级改造</t>
  </si>
  <si>
    <t>釜山人行天桥二期工程</t>
  </si>
  <si>
    <t>高新创智城东侧区间支路（富民路-金瓯路）道路工程</t>
  </si>
  <si>
    <t>高新区产业加速园立面改造及园内改造项目</t>
  </si>
  <si>
    <t>横坑村周边照明工程</t>
  </si>
  <si>
    <t>江海区江海一路14-24号外立面改造工程</t>
  </si>
  <si>
    <t>江海四路人行天桥工程</t>
  </si>
  <si>
    <t>江海一路（白水带大道-富华路）交通改造工程</t>
  </si>
  <si>
    <t>江海云道工程</t>
  </si>
  <si>
    <t>江门岱建（高新）输变电工程临时施工便道工程</t>
  </si>
  <si>
    <t>江门河南岸道路（半岛华庭段）工程（二期）</t>
  </si>
  <si>
    <t>江门市釜山人行天桥工程</t>
  </si>
  <si>
    <t>江门一中南侧地块规划路网-明泰三路（永康路-东海路）</t>
  </si>
  <si>
    <t>江门一中南侧地块规划路网—永康路南段（江门一中—清澜路）</t>
  </si>
  <si>
    <t>江睦路（中江高速-云沁路）道路工程</t>
  </si>
  <si>
    <t>江睦路片区道路绿化配套工程、红星明星片区道路绿化配套工程</t>
  </si>
  <si>
    <t>江南路（胜利大桥至下沙人行天桥段）道路工程</t>
  </si>
  <si>
    <t>江南路（星海湾至活力路段）路面改造及“三道贯通”</t>
  </si>
  <si>
    <t>江南路西段（新中大道-五邑路）道路工程</t>
  </si>
  <si>
    <t>江南文化广场升级改造</t>
  </si>
  <si>
    <t>旧体育公园升级改造工程</t>
  </si>
  <si>
    <t>老旧社区改造项目</t>
  </si>
  <si>
    <t>乐祥路东廷线（健乐路-胜利南路）道路工程</t>
  </si>
  <si>
    <t>2120801</t>
  </si>
  <si>
    <t>征地和拆迁补偿支出</t>
  </si>
  <si>
    <t>礼东路（环镇路-礼睦路）改扩建工程（一期）工程</t>
  </si>
  <si>
    <t>礼乐大桥停车场</t>
  </si>
  <si>
    <t>礼乐河河岸绿化示范工程</t>
  </si>
  <si>
    <t>礼乐路（江礼桥-月塘桥）改造工程</t>
  </si>
  <si>
    <t>礼乐乌纱地段海军光缆迁移工程</t>
  </si>
  <si>
    <t>礼睦路主线非机动车道工程</t>
  </si>
  <si>
    <t>连海北片区规划四路</t>
  </si>
  <si>
    <t>连海路（五邑路-金瓯路）扩建工程</t>
  </si>
  <si>
    <t>龙溪湖及周边亮化景观提升工程</t>
  </si>
  <si>
    <t>明泰四路（金瓯路-明泰二路）工程</t>
  </si>
  <si>
    <t>南山路（金瓯路-云沁路）改扩建工程</t>
  </si>
  <si>
    <t>商住用地出让配套项目（连海北路地段规划路网）</t>
  </si>
  <si>
    <t>市政道路绿化配套专项</t>
  </si>
  <si>
    <t>水上人家公园一期建设</t>
  </si>
  <si>
    <t>泰安东路建设工程</t>
  </si>
  <si>
    <t>泰安西路（滘头东路-五邑路）道路排水工程（一期）</t>
  </si>
  <si>
    <t>外海沿江路（石咀水闸-外海大桥）绿化升级改造</t>
  </si>
  <si>
    <t>五邑路电力迁改</t>
  </si>
  <si>
    <t>五邑路扩建工程节点优化建设</t>
  </si>
  <si>
    <t>五邑路礼乐征地拆迁费用</t>
  </si>
  <si>
    <t>五邑路外海征地拆迁费用</t>
  </si>
  <si>
    <t>西江外滩生态湿地公园项目（西江外滩（外运码头—外海大桥）美化绿化）</t>
  </si>
  <si>
    <t>下沙人行天桥</t>
  </si>
  <si>
    <t>新材料产业园区配套路网建设-高新区18#地规划六路</t>
  </si>
  <si>
    <t>新材料产业园区配套路网建设-高新区18#规划五路</t>
  </si>
  <si>
    <t>优美科配套基础设施建设-江睦路给水管迁改工程</t>
  </si>
  <si>
    <t>城乡社区专项支出</t>
  </si>
  <si>
    <t>2120199</t>
  </si>
  <si>
    <t>其他城乡社区管理事务支出</t>
  </si>
  <si>
    <t>城乡建设管理专项</t>
  </si>
  <si>
    <t>30211</t>
  </si>
  <si>
    <t>差旅费</t>
  </si>
  <si>
    <t>30216</t>
  </si>
  <si>
    <t>培训费</t>
  </si>
  <si>
    <t>2120201</t>
  </si>
  <si>
    <t>城乡社区规划与管理</t>
  </si>
  <si>
    <t>2120399</t>
  </si>
  <si>
    <t>其他城乡社区公共设施支出</t>
  </si>
  <si>
    <t>31204</t>
  </si>
  <si>
    <t>费用补贴</t>
  </si>
  <si>
    <t>2240104</t>
  </si>
  <si>
    <t>灾害风险防治</t>
  </si>
  <si>
    <t>自然灾害综合风险治理专项</t>
  </si>
  <si>
    <t>交通运输专项支出</t>
  </si>
  <si>
    <t>2149901</t>
  </si>
  <si>
    <t>公共交通运营补助</t>
  </si>
  <si>
    <t>公交优先发展专项资金</t>
  </si>
  <si>
    <t>2149999</t>
  </si>
  <si>
    <t>其他交通运输支出</t>
  </si>
  <si>
    <t>交通管理专项</t>
  </si>
  <si>
    <t>节能环保专项支出</t>
  </si>
  <si>
    <t>2111001</t>
  </si>
  <si>
    <t>能源节约利用</t>
  </si>
  <si>
    <t>节能环保专项</t>
  </si>
  <si>
    <t>业务经费</t>
  </si>
  <si>
    <t>2120601</t>
  </si>
  <si>
    <t>建设市场管理与监督</t>
  </si>
  <si>
    <t>30101</t>
  </si>
  <si>
    <t>基本工资</t>
  </si>
  <si>
    <t>区建设工程设计审查中心经费</t>
  </si>
  <si>
    <t>31006</t>
  </si>
  <si>
    <t>大型修缮</t>
  </si>
  <si>
    <t>区建设工程质量检测站经费</t>
  </si>
  <si>
    <t>31003</t>
  </si>
  <si>
    <t>专用设备购置</t>
  </si>
  <si>
    <t>疫情防控专项</t>
  </si>
  <si>
    <t>2100410</t>
  </si>
  <si>
    <t>突发公共卫生事件应急处理</t>
  </si>
  <si>
    <t>新冠疫情防控专项</t>
  </si>
  <si>
    <t>优</t>
  </si>
  <si>
    <t>自然灾害综合风险公路水路承灾体普查经费</t>
  </si>
  <si>
    <t>江财工〔2021〕137号第一次全国自然灾害综合风险普查经费</t>
  </si>
  <si>
    <t>公园城市建设补助资金</t>
  </si>
  <si>
    <t>江财建〔2021〕33号，2021年公园城市建设补助资金（社区公园）</t>
  </si>
  <si>
    <t>促进企业上规模专项资金</t>
  </si>
  <si>
    <t>2150805</t>
  </si>
  <si>
    <t>中小企业发展专项</t>
  </si>
  <si>
    <t>江财工【2021】132号第二批2021年市工业扶持专项资金（促进企业上规模专项）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</si>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</sst>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"/>
      <scheme val="minor"/>
    </font>
    <font>
      <sz val="10"/>
      <name val="宋体"/>
      <charset val="134"/>
      <scheme val="minor"/>
    </font>
    <font>
      <b/>
      <sz val="14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3" borderId="6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4" fillId="5" borderId="10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6" borderId="11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3" fontId="1" fillId="0" borderId="0" xfId="1" applyFont="1" applyFill="1" applyAlignment="1">
      <alignment horizontal="center" vertical="center" wrapText="1"/>
    </xf>
    <xf numFmtId="10" fontId="1" fillId="0" borderId="0" xfId="3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0" fontId="3" fillId="2" borderId="3" xfId="3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43" fontId="1" fillId="0" borderId="3" xfId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3" fontId="1" fillId="0" borderId="3" xfId="0" applyNumberFormat="1" applyFont="1" applyFill="1" applyBorder="1" applyAlignment="1">
      <alignment horizontal="center" vertical="center" wrapText="1"/>
    </xf>
    <xf numFmtId="10" fontId="1" fillId="0" borderId="3" xfId="3" applyNumberFormat="1" applyFont="1" applyFill="1" applyBorder="1" applyAlignment="1">
      <alignment horizontal="center" vertical="center" wrapText="1"/>
    </xf>
    <xf numFmtId="43" fontId="1" fillId="2" borderId="3" xfId="1" applyFont="1" applyFill="1" applyBorder="1" applyAlignment="1">
      <alignment horizontal="center" vertical="center" wrapText="1"/>
    </xf>
    <xf numFmtId="10" fontId="1" fillId="2" borderId="3" xfId="3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09"/>
  <sheetViews>
    <sheetView tabSelected="1" workbookViewId="0">
      <pane ySplit="4" topLeftCell="A44" activePane="bottomLeft" state="frozen"/>
      <selection/>
      <selection pane="bottomLeft" activeCell="C112" sqref="C112"/>
    </sheetView>
  </sheetViews>
  <sheetFormatPr defaultColWidth="10.75" defaultRowHeight="24.75" customHeight="1"/>
  <cols>
    <col min="1" max="1" width="6" style="1" customWidth="1"/>
    <col min="2" max="2" width="10.75" style="1"/>
    <col min="3" max="3" width="13.375" style="1" customWidth="1"/>
    <col min="4" max="8" width="10.75" style="1"/>
    <col min="9" max="9" width="22.375" style="2" customWidth="1"/>
    <col min="10" max="10" width="16" style="3" customWidth="1"/>
    <col min="11" max="12" width="12.875" style="1" customWidth="1"/>
    <col min="13" max="13" width="15.25" style="1" customWidth="1"/>
    <col min="14" max="14" width="11.25" style="4" customWidth="1"/>
    <col min="15" max="16384" width="10.75" style="1"/>
  </cols>
  <sheetData>
    <row r="1" ht="48.75" customHeight="1" spans="1:19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ht="22.5" customHeight="1" spans="1:19">
      <c r="A2" s="6" t="s">
        <v>1</v>
      </c>
      <c r="B2" s="6"/>
      <c r="C2" s="6"/>
      <c r="D2" s="6"/>
      <c r="E2" s="7"/>
      <c r="F2" s="7"/>
      <c r="G2" s="7"/>
      <c r="H2" s="5"/>
      <c r="I2" s="5"/>
      <c r="J2" s="5"/>
      <c r="K2" s="5"/>
      <c r="L2" s="5"/>
      <c r="S2" s="25" t="s">
        <v>2</v>
      </c>
    </row>
    <row r="3" ht="34.5" customHeight="1" spans="1:19">
      <c r="A3" s="8" t="s">
        <v>3</v>
      </c>
      <c r="B3" s="9" t="s">
        <v>4</v>
      </c>
      <c r="C3" s="9" t="s">
        <v>5</v>
      </c>
      <c r="D3" s="9" t="s">
        <v>6</v>
      </c>
      <c r="E3" s="10" t="s">
        <v>7</v>
      </c>
      <c r="F3" s="10"/>
      <c r="G3" s="10" t="s">
        <v>8</v>
      </c>
      <c r="H3" s="10"/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6" t="s">
        <v>14</v>
      </c>
      <c r="O3" s="10" t="s">
        <v>15</v>
      </c>
      <c r="P3" s="10"/>
      <c r="Q3" s="10"/>
      <c r="R3" s="10" t="s">
        <v>16</v>
      </c>
      <c r="S3" s="10" t="s">
        <v>17</v>
      </c>
    </row>
    <row r="4" ht="34.5" customHeight="1" spans="1:19">
      <c r="A4" s="11"/>
      <c r="B4" s="9"/>
      <c r="C4" s="9"/>
      <c r="D4" s="9"/>
      <c r="E4" s="10" t="s">
        <v>18</v>
      </c>
      <c r="F4" s="10" t="s">
        <v>19</v>
      </c>
      <c r="G4" s="10" t="s">
        <v>18</v>
      </c>
      <c r="H4" s="10" t="s">
        <v>19</v>
      </c>
      <c r="I4" s="10"/>
      <c r="J4" s="10"/>
      <c r="K4" s="10"/>
      <c r="L4" s="10"/>
      <c r="M4" s="10"/>
      <c r="N4" s="16"/>
      <c r="O4" s="10" t="s">
        <v>20</v>
      </c>
      <c r="P4" s="10" t="s">
        <v>21</v>
      </c>
      <c r="Q4" s="10" t="s">
        <v>22</v>
      </c>
      <c r="R4" s="10"/>
      <c r="S4" s="10"/>
    </row>
    <row r="5" customHeight="1" spans="1:19">
      <c r="A5" s="12">
        <v>1</v>
      </c>
      <c r="B5" s="13" t="s">
        <v>23</v>
      </c>
      <c r="C5" s="13" t="s">
        <v>24</v>
      </c>
      <c r="D5" s="13" t="s">
        <v>25</v>
      </c>
      <c r="E5" s="13" t="s">
        <v>26</v>
      </c>
      <c r="F5" s="13" t="s">
        <v>27</v>
      </c>
      <c r="G5" s="13" t="s">
        <v>28</v>
      </c>
      <c r="H5" s="13" t="s">
        <v>29</v>
      </c>
      <c r="I5" s="17" t="s">
        <v>23</v>
      </c>
      <c r="J5" s="18">
        <v>95000</v>
      </c>
      <c r="K5" s="19"/>
      <c r="L5" s="20"/>
      <c r="M5" s="20">
        <f t="shared" ref="M5:M69" si="0">J5-K5-L5</f>
        <v>95000</v>
      </c>
      <c r="N5" s="21"/>
      <c r="O5" s="13"/>
      <c r="P5" s="13"/>
      <c r="Q5" s="13"/>
      <c r="R5" s="13"/>
      <c r="S5" s="13" t="s">
        <v>30</v>
      </c>
    </row>
    <row r="6" customHeight="1" spans="1:19">
      <c r="A6" s="14"/>
      <c r="B6" s="13"/>
      <c r="C6" s="13" t="s">
        <v>24</v>
      </c>
      <c r="D6" s="13" t="s">
        <v>25</v>
      </c>
      <c r="E6" s="13" t="s">
        <v>26</v>
      </c>
      <c r="F6" s="13" t="s">
        <v>27</v>
      </c>
      <c r="G6" s="13" t="s">
        <v>31</v>
      </c>
      <c r="H6" s="13" t="s">
        <v>32</v>
      </c>
      <c r="I6" s="17"/>
      <c r="J6" s="18"/>
      <c r="K6" s="19"/>
      <c r="L6" s="20"/>
      <c r="M6" s="20">
        <f t="shared" si="0"/>
        <v>0</v>
      </c>
      <c r="N6" s="21"/>
      <c r="O6" s="13"/>
      <c r="P6" s="13"/>
      <c r="Q6" s="13"/>
      <c r="R6" s="13"/>
      <c r="S6" s="13" t="s">
        <v>30</v>
      </c>
    </row>
    <row r="7" customHeight="1" spans="1:19">
      <c r="A7" s="15"/>
      <c r="B7" s="13"/>
      <c r="C7" s="13" t="s">
        <v>24</v>
      </c>
      <c r="D7" s="13" t="s">
        <v>25</v>
      </c>
      <c r="E7" s="13" t="s">
        <v>26</v>
      </c>
      <c r="F7" s="13" t="s">
        <v>27</v>
      </c>
      <c r="G7" s="13" t="s">
        <v>33</v>
      </c>
      <c r="H7" s="13" t="s">
        <v>34</v>
      </c>
      <c r="I7" s="17"/>
      <c r="J7" s="18"/>
      <c r="K7" s="19"/>
      <c r="L7" s="20"/>
      <c r="M7" s="20">
        <f t="shared" si="0"/>
        <v>0</v>
      </c>
      <c r="N7" s="21"/>
      <c r="O7" s="13"/>
      <c r="P7" s="13"/>
      <c r="Q7" s="13"/>
      <c r="R7" s="13"/>
      <c r="S7" s="13" t="s">
        <v>30</v>
      </c>
    </row>
    <row r="8" customHeight="1" spans="1:19">
      <c r="A8" s="9"/>
      <c r="B8" s="9"/>
      <c r="C8" s="9"/>
      <c r="D8" s="9"/>
      <c r="E8" s="9"/>
      <c r="F8" s="9"/>
      <c r="G8" s="9"/>
      <c r="H8" s="9"/>
      <c r="I8" s="9" t="s">
        <v>35</v>
      </c>
      <c r="J8" s="22">
        <f>SUM(J5)</f>
        <v>95000</v>
      </c>
      <c r="K8" s="22">
        <f t="shared" ref="K8:M8" si="1">SUM(K5)</f>
        <v>0</v>
      </c>
      <c r="L8" s="22">
        <f t="shared" si="1"/>
        <v>0</v>
      </c>
      <c r="M8" s="22">
        <f t="shared" si="1"/>
        <v>95000</v>
      </c>
      <c r="N8" s="23">
        <v>0</v>
      </c>
      <c r="O8" s="24" t="s">
        <v>36</v>
      </c>
      <c r="P8" s="24" t="s">
        <v>36</v>
      </c>
      <c r="Q8" s="24" t="s">
        <v>36</v>
      </c>
      <c r="R8" s="9"/>
      <c r="S8" s="9"/>
    </row>
    <row r="9" customHeight="1" spans="1:19">
      <c r="A9" s="12">
        <v>2</v>
      </c>
      <c r="B9" s="13" t="s">
        <v>37</v>
      </c>
      <c r="C9" s="13" t="s">
        <v>38</v>
      </c>
      <c r="D9" s="13" t="s">
        <v>39</v>
      </c>
      <c r="E9" s="13" t="s">
        <v>40</v>
      </c>
      <c r="F9" s="13" t="s">
        <v>41</v>
      </c>
      <c r="G9" s="13" t="s">
        <v>42</v>
      </c>
      <c r="H9" s="13" t="s">
        <v>43</v>
      </c>
      <c r="I9" s="17" t="s">
        <v>44</v>
      </c>
      <c r="J9" s="18">
        <v>18629700</v>
      </c>
      <c r="K9" s="19"/>
      <c r="L9" s="20"/>
      <c r="M9" s="20">
        <f t="shared" si="0"/>
        <v>18629700</v>
      </c>
      <c r="N9" s="21"/>
      <c r="O9" s="13"/>
      <c r="P9" s="13"/>
      <c r="Q9" s="13"/>
      <c r="R9" s="13"/>
      <c r="S9" s="13" t="s">
        <v>30</v>
      </c>
    </row>
    <row r="10" customHeight="1" spans="1:19">
      <c r="A10" s="14"/>
      <c r="B10" s="13"/>
      <c r="C10" s="13" t="s">
        <v>38</v>
      </c>
      <c r="D10" s="13" t="s">
        <v>39</v>
      </c>
      <c r="E10" s="13" t="s">
        <v>45</v>
      </c>
      <c r="F10" s="13" t="s">
        <v>46</v>
      </c>
      <c r="G10" s="13" t="s">
        <v>42</v>
      </c>
      <c r="H10" s="13" t="s">
        <v>43</v>
      </c>
      <c r="I10" s="17" t="s">
        <v>47</v>
      </c>
      <c r="J10" s="18">
        <v>113600</v>
      </c>
      <c r="K10" s="19"/>
      <c r="L10" s="20"/>
      <c r="M10" s="20">
        <f t="shared" si="0"/>
        <v>113600</v>
      </c>
      <c r="N10" s="21"/>
      <c r="O10" s="13"/>
      <c r="P10" s="13"/>
      <c r="Q10" s="13"/>
      <c r="R10" s="13"/>
      <c r="S10" s="13" t="s">
        <v>30</v>
      </c>
    </row>
    <row r="11" customHeight="1" spans="1:19">
      <c r="A11" s="14"/>
      <c r="B11" s="13"/>
      <c r="C11" s="13" t="s">
        <v>38</v>
      </c>
      <c r="D11" s="13" t="s">
        <v>39</v>
      </c>
      <c r="E11" s="13" t="s">
        <v>45</v>
      </c>
      <c r="F11" s="13" t="s">
        <v>46</v>
      </c>
      <c r="G11" s="13" t="s">
        <v>42</v>
      </c>
      <c r="H11" s="13" t="s">
        <v>43</v>
      </c>
      <c r="I11" s="17" t="s">
        <v>48</v>
      </c>
      <c r="J11" s="18">
        <v>1033700</v>
      </c>
      <c r="K11" s="19"/>
      <c r="L11" s="20"/>
      <c r="M11" s="20">
        <f t="shared" si="0"/>
        <v>1033700</v>
      </c>
      <c r="N11" s="21"/>
      <c r="O11" s="13"/>
      <c r="P11" s="13"/>
      <c r="Q11" s="13"/>
      <c r="R11" s="13"/>
      <c r="S11" s="13" t="s">
        <v>30</v>
      </c>
    </row>
    <row r="12" customHeight="1" spans="1:19">
      <c r="A12" s="14"/>
      <c r="B12" s="13"/>
      <c r="C12" s="13" t="s">
        <v>38</v>
      </c>
      <c r="D12" s="13" t="s">
        <v>39</v>
      </c>
      <c r="E12" s="13" t="s">
        <v>45</v>
      </c>
      <c r="F12" s="13" t="s">
        <v>46</v>
      </c>
      <c r="G12" s="13" t="s">
        <v>42</v>
      </c>
      <c r="H12" s="13" t="s">
        <v>43</v>
      </c>
      <c r="I12" s="17" t="s">
        <v>49</v>
      </c>
      <c r="J12" s="18">
        <v>1364400</v>
      </c>
      <c r="K12" s="19"/>
      <c r="L12" s="20"/>
      <c r="M12" s="20">
        <f t="shared" si="0"/>
        <v>1364400</v>
      </c>
      <c r="N12" s="21"/>
      <c r="O12" s="13"/>
      <c r="P12" s="13"/>
      <c r="Q12" s="13"/>
      <c r="R12" s="13"/>
      <c r="S12" s="13" t="s">
        <v>30</v>
      </c>
    </row>
    <row r="13" customHeight="1" spans="1:19">
      <c r="A13" s="14"/>
      <c r="B13" s="13"/>
      <c r="C13" s="13" t="s">
        <v>38</v>
      </c>
      <c r="D13" s="13" t="s">
        <v>39</v>
      </c>
      <c r="E13" s="13" t="s">
        <v>45</v>
      </c>
      <c r="F13" s="13" t="s">
        <v>46</v>
      </c>
      <c r="G13" s="13" t="s">
        <v>42</v>
      </c>
      <c r="H13" s="13" t="s">
        <v>43</v>
      </c>
      <c r="I13" s="17" t="s">
        <v>50</v>
      </c>
      <c r="J13" s="18">
        <v>1447100</v>
      </c>
      <c r="K13" s="19"/>
      <c r="L13" s="20"/>
      <c r="M13" s="20">
        <f t="shared" si="0"/>
        <v>1447100</v>
      </c>
      <c r="N13" s="21"/>
      <c r="O13" s="13"/>
      <c r="P13" s="13"/>
      <c r="Q13" s="13"/>
      <c r="R13" s="13"/>
      <c r="S13" s="13" t="s">
        <v>30</v>
      </c>
    </row>
    <row r="14" customHeight="1" spans="1:19">
      <c r="A14" s="14"/>
      <c r="B14" s="13"/>
      <c r="C14" s="13" t="s">
        <v>38</v>
      </c>
      <c r="D14" s="13" t="s">
        <v>39</v>
      </c>
      <c r="E14" s="13" t="s">
        <v>45</v>
      </c>
      <c r="F14" s="13" t="s">
        <v>46</v>
      </c>
      <c r="G14" s="13" t="s">
        <v>42</v>
      </c>
      <c r="H14" s="13" t="s">
        <v>43</v>
      </c>
      <c r="I14" s="17" t="s">
        <v>51</v>
      </c>
      <c r="J14" s="18">
        <v>5000000</v>
      </c>
      <c r="K14" s="19"/>
      <c r="L14" s="20"/>
      <c r="M14" s="20">
        <f t="shared" si="0"/>
        <v>5000000</v>
      </c>
      <c r="N14" s="21"/>
      <c r="O14" s="13"/>
      <c r="P14" s="13"/>
      <c r="Q14" s="13"/>
      <c r="R14" s="13"/>
      <c r="S14" s="13" t="s">
        <v>30</v>
      </c>
    </row>
    <row r="15" customHeight="1" spans="1:19">
      <c r="A15" s="14"/>
      <c r="B15" s="13"/>
      <c r="C15" s="13" t="s">
        <v>38</v>
      </c>
      <c r="D15" s="13" t="s">
        <v>39</v>
      </c>
      <c r="E15" s="13" t="s">
        <v>45</v>
      </c>
      <c r="F15" s="13" t="s">
        <v>46</v>
      </c>
      <c r="G15" s="13" t="s">
        <v>42</v>
      </c>
      <c r="H15" s="13" t="s">
        <v>43</v>
      </c>
      <c r="I15" s="17" t="s">
        <v>52</v>
      </c>
      <c r="J15" s="18">
        <v>516800</v>
      </c>
      <c r="K15" s="19"/>
      <c r="L15" s="20"/>
      <c r="M15" s="20">
        <f t="shared" si="0"/>
        <v>516800</v>
      </c>
      <c r="N15" s="21"/>
      <c r="O15" s="13"/>
      <c r="P15" s="13"/>
      <c r="Q15" s="13"/>
      <c r="R15" s="13"/>
      <c r="S15" s="13" t="s">
        <v>30</v>
      </c>
    </row>
    <row r="16" customHeight="1" spans="1:19">
      <c r="A16" s="14"/>
      <c r="B16" s="13"/>
      <c r="C16" s="13" t="s">
        <v>38</v>
      </c>
      <c r="D16" s="13" t="s">
        <v>39</v>
      </c>
      <c r="E16" s="13" t="s">
        <v>45</v>
      </c>
      <c r="F16" s="13" t="s">
        <v>46</v>
      </c>
      <c r="G16" s="13" t="s">
        <v>42</v>
      </c>
      <c r="H16" s="13" t="s">
        <v>43</v>
      </c>
      <c r="I16" s="17" t="s">
        <v>53</v>
      </c>
      <c r="J16" s="18">
        <v>1800000</v>
      </c>
      <c r="K16" s="19"/>
      <c r="L16" s="20"/>
      <c r="M16" s="20">
        <f t="shared" si="0"/>
        <v>1800000</v>
      </c>
      <c r="N16" s="21"/>
      <c r="O16" s="13"/>
      <c r="P16" s="13"/>
      <c r="Q16" s="13"/>
      <c r="R16" s="13"/>
      <c r="S16" s="13" t="s">
        <v>30</v>
      </c>
    </row>
    <row r="17" customHeight="1" spans="1:19">
      <c r="A17" s="14"/>
      <c r="B17" s="13"/>
      <c r="C17" s="13" t="s">
        <v>38</v>
      </c>
      <c r="D17" s="13" t="s">
        <v>39</v>
      </c>
      <c r="E17" s="13" t="s">
        <v>45</v>
      </c>
      <c r="F17" s="13" t="s">
        <v>46</v>
      </c>
      <c r="G17" s="13" t="s">
        <v>42</v>
      </c>
      <c r="H17" s="13" t="s">
        <v>43</v>
      </c>
      <c r="I17" s="17" t="s">
        <v>54</v>
      </c>
      <c r="J17" s="18">
        <v>4580000</v>
      </c>
      <c r="K17" s="19"/>
      <c r="L17" s="20"/>
      <c r="M17" s="20">
        <f t="shared" si="0"/>
        <v>4580000</v>
      </c>
      <c r="N17" s="21"/>
      <c r="O17" s="13"/>
      <c r="P17" s="13"/>
      <c r="Q17" s="13"/>
      <c r="R17" s="13"/>
      <c r="S17" s="13" t="s">
        <v>30</v>
      </c>
    </row>
    <row r="18" customHeight="1" spans="1:19">
      <c r="A18" s="14"/>
      <c r="B18" s="13"/>
      <c r="C18" s="13" t="s">
        <v>38</v>
      </c>
      <c r="D18" s="13" t="s">
        <v>39</v>
      </c>
      <c r="E18" s="13" t="s">
        <v>45</v>
      </c>
      <c r="F18" s="13" t="s">
        <v>46</v>
      </c>
      <c r="G18" s="13" t="s">
        <v>42</v>
      </c>
      <c r="H18" s="13" t="s">
        <v>43</v>
      </c>
      <c r="I18" s="17" t="s">
        <v>55</v>
      </c>
      <c r="J18" s="18">
        <v>310100</v>
      </c>
      <c r="K18" s="19"/>
      <c r="L18" s="20"/>
      <c r="M18" s="20">
        <f t="shared" si="0"/>
        <v>310100</v>
      </c>
      <c r="N18" s="21"/>
      <c r="O18" s="13"/>
      <c r="P18" s="13"/>
      <c r="Q18" s="13"/>
      <c r="R18" s="13"/>
      <c r="S18" s="13" t="s">
        <v>30</v>
      </c>
    </row>
    <row r="19" customHeight="1" spans="1:19">
      <c r="A19" s="14"/>
      <c r="B19" s="13"/>
      <c r="C19" s="13" t="s">
        <v>38</v>
      </c>
      <c r="D19" s="13" t="s">
        <v>39</v>
      </c>
      <c r="E19" s="13" t="s">
        <v>40</v>
      </c>
      <c r="F19" s="13" t="s">
        <v>41</v>
      </c>
      <c r="G19" s="13" t="s">
        <v>42</v>
      </c>
      <c r="H19" s="13" t="s">
        <v>43</v>
      </c>
      <c r="I19" s="17" t="s">
        <v>56</v>
      </c>
      <c r="J19" s="18">
        <v>420400</v>
      </c>
      <c r="K19" s="19"/>
      <c r="L19" s="20"/>
      <c r="M19" s="20">
        <f t="shared" si="0"/>
        <v>420400</v>
      </c>
      <c r="N19" s="21"/>
      <c r="O19" s="13"/>
      <c r="P19" s="13"/>
      <c r="Q19" s="13"/>
      <c r="R19" s="13"/>
      <c r="S19" s="13" t="s">
        <v>30</v>
      </c>
    </row>
    <row r="20" customHeight="1" spans="1:19">
      <c r="A20" s="14"/>
      <c r="B20" s="13"/>
      <c r="C20" s="13" t="s">
        <v>38</v>
      </c>
      <c r="D20" s="13" t="s">
        <v>39</v>
      </c>
      <c r="E20" s="13" t="s">
        <v>45</v>
      </c>
      <c r="F20" s="13" t="s">
        <v>46</v>
      </c>
      <c r="G20" s="13" t="s">
        <v>42</v>
      </c>
      <c r="H20" s="13" t="s">
        <v>43</v>
      </c>
      <c r="I20" s="17" t="s">
        <v>57</v>
      </c>
      <c r="J20" s="18">
        <v>8503500</v>
      </c>
      <c r="K20" s="19"/>
      <c r="L20" s="20"/>
      <c r="M20" s="20">
        <f t="shared" si="0"/>
        <v>8503500</v>
      </c>
      <c r="N20" s="21"/>
      <c r="O20" s="13"/>
      <c r="P20" s="13"/>
      <c r="Q20" s="13"/>
      <c r="R20" s="13"/>
      <c r="S20" s="13" t="s">
        <v>30</v>
      </c>
    </row>
    <row r="21" customHeight="1" spans="1:19">
      <c r="A21" s="14"/>
      <c r="B21" s="13"/>
      <c r="C21" s="13" t="s">
        <v>38</v>
      </c>
      <c r="D21" s="13" t="s">
        <v>39</v>
      </c>
      <c r="E21" s="13" t="s">
        <v>45</v>
      </c>
      <c r="F21" s="13" t="s">
        <v>46</v>
      </c>
      <c r="G21" s="13" t="s">
        <v>42</v>
      </c>
      <c r="H21" s="13" t="s">
        <v>43</v>
      </c>
      <c r="I21" s="17" t="s">
        <v>58</v>
      </c>
      <c r="J21" s="18">
        <v>1000000</v>
      </c>
      <c r="K21" s="19"/>
      <c r="L21" s="20"/>
      <c r="M21" s="20">
        <f t="shared" si="0"/>
        <v>1000000</v>
      </c>
      <c r="N21" s="21"/>
      <c r="O21" s="13"/>
      <c r="P21" s="13"/>
      <c r="Q21" s="13"/>
      <c r="R21" s="13"/>
      <c r="S21" s="13" t="s">
        <v>30</v>
      </c>
    </row>
    <row r="22" customHeight="1" spans="1:19">
      <c r="A22" s="14"/>
      <c r="B22" s="13"/>
      <c r="C22" s="13" t="s">
        <v>38</v>
      </c>
      <c r="D22" s="13" t="s">
        <v>39</v>
      </c>
      <c r="E22" s="13" t="s">
        <v>45</v>
      </c>
      <c r="F22" s="13" t="s">
        <v>46</v>
      </c>
      <c r="G22" s="13" t="s">
        <v>42</v>
      </c>
      <c r="H22" s="13" t="s">
        <v>43</v>
      </c>
      <c r="I22" s="17" t="s">
        <v>59</v>
      </c>
      <c r="J22" s="18">
        <v>137800</v>
      </c>
      <c r="K22" s="19"/>
      <c r="L22" s="20"/>
      <c r="M22" s="20">
        <f t="shared" si="0"/>
        <v>137800</v>
      </c>
      <c r="N22" s="21"/>
      <c r="O22" s="13"/>
      <c r="P22" s="13"/>
      <c r="Q22" s="13"/>
      <c r="R22" s="13"/>
      <c r="S22" s="13" t="s">
        <v>30</v>
      </c>
    </row>
    <row r="23" customHeight="1" spans="1:19">
      <c r="A23" s="14"/>
      <c r="B23" s="13"/>
      <c r="C23" s="13" t="s">
        <v>38</v>
      </c>
      <c r="D23" s="13" t="s">
        <v>39</v>
      </c>
      <c r="E23" s="13" t="s">
        <v>45</v>
      </c>
      <c r="F23" s="13" t="s">
        <v>46</v>
      </c>
      <c r="G23" s="13" t="s">
        <v>42</v>
      </c>
      <c r="H23" s="13" t="s">
        <v>43</v>
      </c>
      <c r="I23" s="17" t="s">
        <v>60</v>
      </c>
      <c r="J23" s="18">
        <v>1378200</v>
      </c>
      <c r="K23" s="19"/>
      <c r="L23" s="20"/>
      <c r="M23" s="20">
        <f t="shared" si="0"/>
        <v>1378200</v>
      </c>
      <c r="N23" s="21"/>
      <c r="O23" s="13"/>
      <c r="P23" s="13"/>
      <c r="Q23" s="13"/>
      <c r="R23" s="13"/>
      <c r="S23" s="13" t="s">
        <v>30</v>
      </c>
    </row>
    <row r="24" customHeight="1" spans="1:19">
      <c r="A24" s="14"/>
      <c r="B24" s="13"/>
      <c r="C24" s="13" t="s">
        <v>38</v>
      </c>
      <c r="D24" s="13" t="s">
        <v>39</v>
      </c>
      <c r="E24" s="13" t="s">
        <v>45</v>
      </c>
      <c r="F24" s="13" t="s">
        <v>46</v>
      </c>
      <c r="G24" s="13" t="s">
        <v>42</v>
      </c>
      <c r="H24" s="13" t="s">
        <v>43</v>
      </c>
      <c r="I24" s="17" t="s">
        <v>61</v>
      </c>
      <c r="J24" s="18">
        <v>689100</v>
      </c>
      <c r="K24" s="19"/>
      <c r="L24" s="20"/>
      <c r="M24" s="20">
        <f t="shared" si="0"/>
        <v>689100</v>
      </c>
      <c r="N24" s="21"/>
      <c r="O24" s="13"/>
      <c r="P24" s="13"/>
      <c r="Q24" s="13"/>
      <c r="R24" s="13"/>
      <c r="S24" s="13" t="s">
        <v>30</v>
      </c>
    </row>
    <row r="25" customHeight="1" spans="1:19">
      <c r="A25" s="14"/>
      <c r="B25" s="13"/>
      <c r="C25" s="13" t="s">
        <v>38</v>
      </c>
      <c r="D25" s="13" t="s">
        <v>39</v>
      </c>
      <c r="E25" s="13" t="s">
        <v>45</v>
      </c>
      <c r="F25" s="13" t="s">
        <v>46</v>
      </c>
      <c r="G25" s="13" t="s">
        <v>42</v>
      </c>
      <c r="H25" s="13" t="s">
        <v>43</v>
      </c>
      <c r="I25" s="17" t="s">
        <v>62</v>
      </c>
      <c r="J25" s="18">
        <v>1905400</v>
      </c>
      <c r="K25" s="19"/>
      <c r="L25" s="20"/>
      <c r="M25" s="20">
        <f t="shared" si="0"/>
        <v>1905400</v>
      </c>
      <c r="N25" s="21"/>
      <c r="O25" s="13"/>
      <c r="P25" s="13"/>
      <c r="Q25" s="13"/>
      <c r="R25" s="13"/>
      <c r="S25" s="13" t="s">
        <v>30</v>
      </c>
    </row>
    <row r="26" customHeight="1" spans="1:19">
      <c r="A26" s="14"/>
      <c r="B26" s="13"/>
      <c r="C26" s="13" t="s">
        <v>38</v>
      </c>
      <c r="D26" s="13" t="s">
        <v>39</v>
      </c>
      <c r="E26" s="13" t="s">
        <v>45</v>
      </c>
      <c r="F26" s="13" t="s">
        <v>46</v>
      </c>
      <c r="G26" s="13" t="s">
        <v>42</v>
      </c>
      <c r="H26" s="13" t="s">
        <v>43</v>
      </c>
      <c r="I26" s="17" t="s">
        <v>63</v>
      </c>
      <c r="J26" s="18">
        <v>186100</v>
      </c>
      <c r="K26" s="19"/>
      <c r="L26" s="20"/>
      <c r="M26" s="20">
        <f t="shared" si="0"/>
        <v>186100</v>
      </c>
      <c r="N26" s="21"/>
      <c r="O26" s="13"/>
      <c r="P26" s="13"/>
      <c r="Q26" s="13"/>
      <c r="R26" s="13"/>
      <c r="S26" s="13" t="s">
        <v>30</v>
      </c>
    </row>
    <row r="27" customHeight="1" spans="1:19">
      <c r="A27" s="14"/>
      <c r="B27" s="13"/>
      <c r="C27" s="13" t="s">
        <v>38</v>
      </c>
      <c r="D27" s="13" t="s">
        <v>39</v>
      </c>
      <c r="E27" s="13" t="s">
        <v>40</v>
      </c>
      <c r="F27" s="13" t="s">
        <v>41</v>
      </c>
      <c r="G27" s="13" t="s">
        <v>42</v>
      </c>
      <c r="H27" s="13" t="s">
        <v>43</v>
      </c>
      <c r="I27" s="17" t="s">
        <v>64</v>
      </c>
      <c r="J27" s="18">
        <v>103400</v>
      </c>
      <c r="K27" s="19"/>
      <c r="L27" s="20"/>
      <c r="M27" s="20">
        <f t="shared" si="0"/>
        <v>103400</v>
      </c>
      <c r="N27" s="21"/>
      <c r="O27" s="13"/>
      <c r="P27" s="13"/>
      <c r="Q27" s="13"/>
      <c r="R27" s="13"/>
      <c r="S27" s="13" t="s">
        <v>30</v>
      </c>
    </row>
    <row r="28" customHeight="1" spans="1:19">
      <c r="A28" s="14"/>
      <c r="B28" s="13"/>
      <c r="C28" s="13" t="s">
        <v>38</v>
      </c>
      <c r="D28" s="13" t="s">
        <v>39</v>
      </c>
      <c r="E28" s="13" t="s">
        <v>45</v>
      </c>
      <c r="F28" s="13" t="s">
        <v>46</v>
      </c>
      <c r="G28" s="13" t="s">
        <v>42</v>
      </c>
      <c r="H28" s="13" t="s">
        <v>43</v>
      </c>
      <c r="I28" s="17" t="s">
        <v>65</v>
      </c>
      <c r="J28" s="18">
        <v>172300</v>
      </c>
      <c r="K28" s="19"/>
      <c r="L28" s="20"/>
      <c r="M28" s="20">
        <f t="shared" si="0"/>
        <v>172300</v>
      </c>
      <c r="N28" s="21"/>
      <c r="O28" s="13"/>
      <c r="P28" s="13"/>
      <c r="Q28" s="13"/>
      <c r="R28" s="13"/>
      <c r="S28" s="13" t="s">
        <v>30</v>
      </c>
    </row>
    <row r="29" customHeight="1" spans="1:19">
      <c r="A29" s="14"/>
      <c r="B29" s="13"/>
      <c r="C29" s="13" t="s">
        <v>38</v>
      </c>
      <c r="D29" s="13" t="s">
        <v>39</v>
      </c>
      <c r="E29" s="13" t="s">
        <v>45</v>
      </c>
      <c r="F29" s="13" t="s">
        <v>46</v>
      </c>
      <c r="G29" s="13" t="s">
        <v>42</v>
      </c>
      <c r="H29" s="13" t="s">
        <v>43</v>
      </c>
      <c r="I29" s="17" t="s">
        <v>66</v>
      </c>
      <c r="J29" s="18">
        <v>758000</v>
      </c>
      <c r="K29" s="19"/>
      <c r="L29" s="20"/>
      <c r="M29" s="20">
        <f t="shared" si="0"/>
        <v>758000</v>
      </c>
      <c r="N29" s="21"/>
      <c r="O29" s="13"/>
      <c r="P29" s="13"/>
      <c r="Q29" s="13"/>
      <c r="R29" s="13"/>
      <c r="S29" s="13" t="s">
        <v>30</v>
      </c>
    </row>
    <row r="30" customHeight="1" spans="1:19">
      <c r="A30" s="14"/>
      <c r="B30" s="13"/>
      <c r="C30" s="13" t="s">
        <v>38</v>
      </c>
      <c r="D30" s="13" t="s">
        <v>39</v>
      </c>
      <c r="E30" s="13" t="s">
        <v>45</v>
      </c>
      <c r="F30" s="13" t="s">
        <v>46</v>
      </c>
      <c r="G30" s="13" t="s">
        <v>42</v>
      </c>
      <c r="H30" s="13" t="s">
        <v>43</v>
      </c>
      <c r="I30" s="17" t="s">
        <v>67</v>
      </c>
      <c r="J30" s="18">
        <v>348000</v>
      </c>
      <c r="K30" s="19"/>
      <c r="L30" s="20"/>
      <c r="M30" s="20">
        <f t="shared" si="0"/>
        <v>348000</v>
      </c>
      <c r="N30" s="21"/>
      <c r="O30" s="13"/>
      <c r="P30" s="13"/>
      <c r="Q30" s="13"/>
      <c r="R30" s="13"/>
      <c r="S30" s="13" t="s">
        <v>30</v>
      </c>
    </row>
    <row r="31" customHeight="1" spans="1:19">
      <c r="A31" s="14"/>
      <c r="B31" s="13"/>
      <c r="C31" s="13" t="s">
        <v>38</v>
      </c>
      <c r="D31" s="13" t="s">
        <v>39</v>
      </c>
      <c r="E31" s="13" t="s">
        <v>45</v>
      </c>
      <c r="F31" s="13" t="s">
        <v>46</v>
      </c>
      <c r="G31" s="13" t="s">
        <v>42</v>
      </c>
      <c r="H31" s="13" t="s">
        <v>43</v>
      </c>
      <c r="I31" s="17" t="s">
        <v>68</v>
      </c>
      <c r="J31" s="18">
        <v>4823700</v>
      </c>
      <c r="K31" s="19"/>
      <c r="L31" s="20"/>
      <c r="M31" s="20">
        <f t="shared" si="0"/>
        <v>4823700</v>
      </c>
      <c r="N31" s="21"/>
      <c r="O31" s="13"/>
      <c r="P31" s="13"/>
      <c r="Q31" s="13"/>
      <c r="R31" s="13"/>
      <c r="S31" s="13" t="s">
        <v>30</v>
      </c>
    </row>
    <row r="32" customHeight="1" spans="1:19">
      <c r="A32" s="14"/>
      <c r="B32" s="13"/>
      <c r="C32" s="13" t="s">
        <v>38</v>
      </c>
      <c r="D32" s="13" t="s">
        <v>39</v>
      </c>
      <c r="E32" s="13" t="s">
        <v>45</v>
      </c>
      <c r="F32" s="13" t="s">
        <v>46</v>
      </c>
      <c r="G32" s="13" t="s">
        <v>42</v>
      </c>
      <c r="H32" s="13" t="s">
        <v>43</v>
      </c>
      <c r="I32" s="17" t="s">
        <v>69</v>
      </c>
      <c r="J32" s="18">
        <v>275600</v>
      </c>
      <c r="K32" s="19"/>
      <c r="L32" s="20"/>
      <c r="M32" s="20">
        <f t="shared" si="0"/>
        <v>275600</v>
      </c>
      <c r="N32" s="21"/>
      <c r="O32" s="13"/>
      <c r="P32" s="13"/>
      <c r="Q32" s="13"/>
      <c r="R32" s="13"/>
      <c r="S32" s="13" t="s">
        <v>30</v>
      </c>
    </row>
    <row r="33" customHeight="1" spans="1:19">
      <c r="A33" s="14"/>
      <c r="B33" s="13"/>
      <c r="C33" s="13" t="s">
        <v>38</v>
      </c>
      <c r="D33" s="13" t="s">
        <v>39</v>
      </c>
      <c r="E33" s="13" t="s">
        <v>45</v>
      </c>
      <c r="F33" s="13" t="s">
        <v>46</v>
      </c>
      <c r="G33" s="13" t="s">
        <v>42</v>
      </c>
      <c r="H33" s="13" t="s">
        <v>43</v>
      </c>
      <c r="I33" s="17" t="s">
        <v>70</v>
      </c>
      <c r="J33" s="18">
        <v>2411900</v>
      </c>
      <c r="K33" s="19"/>
      <c r="L33" s="20"/>
      <c r="M33" s="20">
        <f t="shared" si="0"/>
        <v>2411900</v>
      </c>
      <c r="N33" s="21"/>
      <c r="O33" s="13"/>
      <c r="P33" s="13"/>
      <c r="Q33" s="13"/>
      <c r="R33" s="13"/>
      <c r="S33" s="13" t="s">
        <v>30</v>
      </c>
    </row>
    <row r="34" customHeight="1" spans="1:19">
      <c r="A34" s="14"/>
      <c r="B34" s="13"/>
      <c r="C34" s="13" t="s">
        <v>38</v>
      </c>
      <c r="D34" s="13" t="s">
        <v>39</v>
      </c>
      <c r="E34" s="13" t="s">
        <v>45</v>
      </c>
      <c r="F34" s="13" t="s">
        <v>46</v>
      </c>
      <c r="G34" s="13" t="s">
        <v>42</v>
      </c>
      <c r="H34" s="13" t="s">
        <v>43</v>
      </c>
      <c r="I34" s="17" t="s">
        <v>71</v>
      </c>
      <c r="J34" s="18">
        <v>2274000</v>
      </c>
      <c r="K34" s="19"/>
      <c r="L34" s="20"/>
      <c r="M34" s="20">
        <f t="shared" si="0"/>
        <v>2274000</v>
      </c>
      <c r="N34" s="21"/>
      <c r="O34" s="13"/>
      <c r="P34" s="13"/>
      <c r="Q34" s="13"/>
      <c r="R34" s="13"/>
      <c r="S34" s="13" t="s">
        <v>30</v>
      </c>
    </row>
    <row r="35" customHeight="1" spans="1:19">
      <c r="A35" s="14"/>
      <c r="B35" s="13"/>
      <c r="C35" s="13" t="s">
        <v>38</v>
      </c>
      <c r="D35" s="13" t="s">
        <v>39</v>
      </c>
      <c r="E35" s="13" t="s">
        <v>45</v>
      </c>
      <c r="F35" s="13" t="s">
        <v>46</v>
      </c>
      <c r="G35" s="13" t="s">
        <v>42</v>
      </c>
      <c r="H35" s="13" t="s">
        <v>43</v>
      </c>
      <c r="I35" s="17" t="s">
        <v>72</v>
      </c>
      <c r="J35" s="18">
        <v>120600</v>
      </c>
      <c r="K35" s="19"/>
      <c r="L35" s="20"/>
      <c r="M35" s="20">
        <f t="shared" si="0"/>
        <v>120600</v>
      </c>
      <c r="N35" s="21"/>
      <c r="O35" s="13"/>
      <c r="P35" s="13"/>
      <c r="Q35" s="13"/>
      <c r="R35" s="13"/>
      <c r="S35" s="13" t="s">
        <v>30</v>
      </c>
    </row>
    <row r="36" customHeight="1" spans="1:19">
      <c r="A36" s="14"/>
      <c r="B36" s="13"/>
      <c r="C36" s="13" t="s">
        <v>38</v>
      </c>
      <c r="D36" s="13" t="s">
        <v>39</v>
      </c>
      <c r="E36" s="13" t="s">
        <v>45</v>
      </c>
      <c r="F36" s="13" t="s">
        <v>46</v>
      </c>
      <c r="G36" s="13" t="s">
        <v>42</v>
      </c>
      <c r="H36" s="13" t="s">
        <v>43</v>
      </c>
      <c r="I36" s="17" t="s">
        <v>73</v>
      </c>
      <c r="J36" s="18">
        <v>317000</v>
      </c>
      <c r="K36" s="19"/>
      <c r="L36" s="20"/>
      <c r="M36" s="20">
        <f t="shared" si="0"/>
        <v>317000</v>
      </c>
      <c r="N36" s="21"/>
      <c r="O36" s="13"/>
      <c r="P36" s="13"/>
      <c r="Q36" s="13"/>
      <c r="R36" s="13"/>
      <c r="S36" s="13" t="s">
        <v>30</v>
      </c>
    </row>
    <row r="37" customHeight="1" spans="1:19">
      <c r="A37" s="14"/>
      <c r="B37" s="13"/>
      <c r="C37" s="13" t="s">
        <v>38</v>
      </c>
      <c r="D37" s="13" t="s">
        <v>39</v>
      </c>
      <c r="E37" s="13" t="s">
        <v>40</v>
      </c>
      <c r="F37" s="13" t="s">
        <v>41</v>
      </c>
      <c r="G37" s="13" t="s">
        <v>42</v>
      </c>
      <c r="H37" s="13" t="s">
        <v>43</v>
      </c>
      <c r="I37" s="17" t="s">
        <v>74</v>
      </c>
      <c r="J37" s="18">
        <v>7183900</v>
      </c>
      <c r="K37" s="19"/>
      <c r="L37" s="20"/>
      <c r="M37" s="20">
        <f t="shared" si="0"/>
        <v>7183900</v>
      </c>
      <c r="N37" s="21"/>
      <c r="O37" s="13"/>
      <c r="P37" s="13"/>
      <c r="Q37" s="13"/>
      <c r="R37" s="13"/>
      <c r="S37" s="13" t="s">
        <v>30</v>
      </c>
    </row>
    <row r="38" customHeight="1" spans="1:19">
      <c r="A38" s="14"/>
      <c r="B38" s="13"/>
      <c r="C38" s="13" t="s">
        <v>38</v>
      </c>
      <c r="D38" s="13" t="s">
        <v>39</v>
      </c>
      <c r="E38" s="13" t="s">
        <v>40</v>
      </c>
      <c r="F38" s="13" t="s">
        <v>41</v>
      </c>
      <c r="G38" s="13" t="s">
        <v>42</v>
      </c>
      <c r="H38" s="13" t="s">
        <v>43</v>
      </c>
      <c r="I38" s="17" t="s">
        <v>75</v>
      </c>
      <c r="J38" s="18">
        <v>689100</v>
      </c>
      <c r="K38" s="19"/>
      <c r="L38" s="20"/>
      <c r="M38" s="20">
        <f t="shared" si="0"/>
        <v>689100</v>
      </c>
      <c r="N38" s="21"/>
      <c r="O38" s="13"/>
      <c r="P38" s="13"/>
      <c r="Q38" s="13"/>
      <c r="R38" s="13"/>
      <c r="S38" s="13" t="s">
        <v>30</v>
      </c>
    </row>
    <row r="39" customHeight="1" spans="1:19">
      <c r="A39" s="14"/>
      <c r="B39" s="13"/>
      <c r="C39" s="13" t="s">
        <v>38</v>
      </c>
      <c r="D39" s="13" t="s">
        <v>39</v>
      </c>
      <c r="E39" s="13" t="s">
        <v>45</v>
      </c>
      <c r="F39" s="13" t="s">
        <v>46</v>
      </c>
      <c r="G39" s="13" t="s">
        <v>42</v>
      </c>
      <c r="H39" s="13" t="s">
        <v>43</v>
      </c>
      <c r="I39" s="17" t="s">
        <v>76</v>
      </c>
      <c r="J39" s="18">
        <v>2839100</v>
      </c>
      <c r="K39" s="19"/>
      <c r="L39" s="20"/>
      <c r="M39" s="20">
        <f t="shared" si="0"/>
        <v>2839100</v>
      </c>
      <c r="N39" s="21"/>
      <c r="O39" s="13"/>
      <c r="P39" s="13"/>
      <c r="Q39" s="13"/>
      <c r="R39" s="13"/>
      <c r="S39" s="13" t="s">
        <v>30</v>
      </c>
    </row>
    <row r="40" customHeight="1" spans="1:19">
      <c r="A40" s="14"/>
      <c r="B40" s="13"/>
      <c r="C40" s="13" t="s">
        <v>38</v>
      </c>
      <c r="D40" s="13" t="s">
        <v>39</v>
      </c>
      <c r="E40" s="13" t="s">
        <v>45</v>
      </c>
      <c r="F40" s="13" t="s">
        <v>46</v>
      </c>
      <c r="G40" s="13" t="s">
        <v>42</v>
      </c>
      <c r="H40" s="13" t="s">
        <v>43</v>
      </c>
      <c r="I40" s="17" t="s">
        <v>77</v>
      </c>
      <c r="J40" s="18">
        <v>1839900</v>
      </c>
      <c r="K40" s="19"/>
      <c r="L40" s="20"/>
      <c r="M40" s="20">
        <f t="shared" si="0"/>
        <v>1839900</v>
      </c>
      <c r="N40" s="21"/>
      <c r="O40" s="13"/>
      <c r="P40" s="13"/>
      <c r="Q40" s="13"/>
      <c r="R40" s="13"/>
      <c r="S40" s="13" t="s">
        <v>30</v>
      </c>
    </row>
    <row r="41" customHeight="1" spans="1:19">
      <c r="A41" s="14"/>
      <c r="B41" s="13"/>
      <c r="C41" s="13" t="s">
        <v>38</v>
      </c>
      <c r="D41" s="13" t="s">
        <v>39</v>
      </c>
      <c r="E41" s="13" t="s">
        <v>45</v>
      </c>
      <c r="F41" s="13" t="s">
        <v>46</v>
      </c>
      <c r="G41" s="13" t="s">
        <v>42</v>
      </c>
      <c r="H41" s="13" t="s">
        <v>43</v>
      </c>
      <c r="I41" s="17" t="s">
        <v>78</v>
      </c>
      <c r="J41" s="18">
        <v>5692000</v>
      </c>
      <c r="K41" s="19"/>
      <c r="L41" s="20"/>
      <c r="M41" s="20">
        <f t="shared" si="0"/>
        <v>5692000</v>
      </c>
      <c r="N41" s="21"/>
      <c r="O41" s="13"/>
      <c r="P41" s="13"/>
      <c r="Q41" s="13"/>
      <c r="R41" s="13"/>
      <c r="S41" s="13" t="s">
        <v>30</v>
      </c>
    </row>
    <row r="42" customHeight="1" spans="1:19">
      <c r="A42" s="14"/>
      <c r="B42" s="13"/>
      <c r="C42" s="13" t="s">
        <v>38</v>
      </c>
      <c r="D42" s="13" t="s">
        <v>39</v>
      </c>
      <c r="E42" s="13" t="s">
        <v>45</v>
      </c>
      <c r="F42" s="13" t="s">
        <v>46</v>
      </c>
      <c r="G42" s="13" t="s">
        <v>42</v>
      </c>
      <c r="H42" s="13" t="s">
        <v>43</v>
      </c>
      <c r="I42" s="17" t="s">
        <v>79</v>
      </c>
      <c r="J42" s="18">
        <v>1000000</v>
      </c>
      <c r="K42" s="19"/>
      <c r="L42" s="20"/>
      <c r="M42" s="20">
        <f t="shared" si="0"/>
        <v>1000000</v>
      </c>
      <c r="N42" s="21"/>
      <c r="O42" s="13"/>
      <c r="P42" s="13"/>
      <c r="Q42" s="13"/>
      <c r="R42" s="13"/>
      <c r="S42" s="13" t="s">
        <v>30</v>
      </c>
    </row>
    <row r="43" customHeight="1" spans="1:19">
      <c r="A43" s="14"/>
      <c r="B43" s="13"/>
      <c r="C43" s="13" t="s">
        <v>38</v>
      </c>
      <c r="D43" s="13" t="s">
        <v>39</v>
      </c>
      <c r="E43" s="13" t="s">
        <v>45</v>
      </c>
      <c r="F43" s="13" t="s">
        <v>46</v>
      </c>
      <c r="G43" s="13" t="s">
        <v>42</v>
      </c>
      <c r="H43" s="13" t="s">
        <v>43</v>
      </c>
      <c r="I43" s="17" t="s">
        <v>80</v>
      </c>
      <c r="J43" s="18">
        <v>861400</v>
      </c>
      <c r="K43" s="19"/>
      <c r="L43" s="20"/>
      <c r="M43" s="20">
        <f t="shared" si="0"/>
        <v>861400</v>
      </c>
      <c r="N43" s="21"/>
      <c r="O43" s="13"/>
      <c r="P43" s="13"/>
      <c r="Q43" s="13"/>
      <c r="R43" s="13"/>
      <c r="S43" s="13" t="s">
        <v>30</v>
      </c>
    </row>
    <row r="44" customHeight="1" spans="1:19">
      <c r="A44" s="14"/>
      <c r="B44" s="13"/>
      <c r="C44" s="13" t="s">
        <v>38</v>
      </c>
      <c r="D44" s="13" t="s">
        <v>39</v>
      </c>
      <c r="E44" s="13" t="s">
        <v>45</v>
      </c>
      <c r="F44" s="13" t="s">
        <v>46</v>
      </c>
      <c r="G44" s="13" t="s">
        <v>42</v>
      </c>
      <c r="H44" s="13" t="s">
        <v>43</v>
      </c>
      <c r="I44" s="17" t="s">
        <v>81</v>
      </c>
      <c r="J44" s="18">
        <v>10600000</v>
      </c>
      <c r="K44" s="19"/>
      <c r="L44" s="20"/>
      <c r="M44" s="20">
        <f t="shared" si="0"/>
        <v>10600000</v>
      </c>
      <c r="N44" s="21"/>
      <c r="O44" s="13"/>
      <c r="P44" s="13"/>
      <c r="Q44" s="13"/>
      <c r="R44" s="13"/>
      <c r="S44" s="13" t="s">
        <v>30</v>
      </c>
    </row>
    <row r="45" customHeight="1" spans="1:19">
      <c r="A45" s="14"/>
      <c r="B45" s="13"/>
      <c r="C45" s="13" t="s">
        <v>38</v>
      </c>
      <c r="D45" s="13" t="s">
        <v>39</v>
      </c>
      <c r="E45" s="13" t="s">
        <v>40</v>
      </c>
      <c r="F45" s="13" t="s">
        <v>41</v>
      </c>
      <c r="G45" s="13" t="s">
        <v>42</v>
      </c>
      <c r="H45" s="13" t="s">
        <v>43</v>
      </c>
      <c r="I45" s="17" t="s">
        <v>82</v>
      </c>
      <c r="J45" s="18">
        <v>1460900</v>
      </c>
      <c r="K45" s="19"/>
      <c r="L45" s="20"/>
      <c r="M45" s="20">
        <f t="shared" si="0"/>
        <v>1460900</v>
      </c>
      <c r="N45" s="21"/>
      <c r="O45" s="13"/>
      <c r="P45" s="13"/>
      <c r="Q45" s="13"/>
      <c r="R45" s="13"/>
      <c r="S45" s="13" t="s">
        <v>30</v>
      </c>
    </row>
    <row r="46" customHeight="1" spans="1:19">
      <c r="A46" s="14"/>
      <c r="B46" s="13"/>
      <c r="C46" s="13" t="s">
        <v>38</v>
      </c>
      <c r="D46" s="13" t="s">
        <v>39</v>
      </c>
      <c r="E46" s="13" t="s">
        <v>83</v>
      </c>
      <c r="F46" s="13" t="s">
        <v>84</v>
      </c>
      <c r="G46" s="13" t="s">
        <v>42</v>
      </c>
      <c r="H46" s="13" t="s">
        <v>43</v>
      </c>
      <c r="I46" s="17" t="s">
        <v>82</v>
      </c>
      <c r="J46" s="18">
        <v>3180000</v>
      </c>
      <c r="K46" s="19"/>
      <c r="L46" s="20"/>
      <c r="M46" s="20">
        <f t="shared" si="0"/>
        <v>3180000</v>
      </c>
      <c r="N46" s="21"/>
      <c r="O46" s="13"/>
      <c r="P46" s="13"/>
      <c r="Q46" s="13"/>
      <c r="R46" s="13"/>
      <c r="S46" s="13" t="s">
        <v>30</v>
      </c>
    </row>
    <row r="47" customHeight="1" spans="1:19">
      <c r="A47" s="14"/>
      <c r="B47" s="13"/>
      <c r="C47" s="13" t="s">
        <v>38</v>
      </c>
      <c r="D47" s="13" t="s">
        <v>39</v>
      </c>
      <c r="E47" s="13" t="s">
        <v>40</v>
      </c>
      <c r="F47" s="13" t="s">
        <v>41</v>
      </c>
      <c r="G47" s="13" t="s">
        <v>42</v>
      </c>
      <c r="H47" s="13" t="s">
        <v>43</v>
      </c>
      <c r="I47" s="17" t="s">
        <v>85</v>
      </c>
      <c r="J47" s="18">
        <v>3790100</v>
      </c>
      <c r="K47" s="19"/>
      <c r="L47" s="20"/>
      <c r="M47" s="20">
        <f t="shared" si="0"/>
        <v>3790100</v>
      </c>
      <c r="N47" s="21"/>
      <c r="O47" s="13"/>
      <c r="P47" s="13"/>
      <c r="Q47" s="13"/>
      <c r="R47" s="13"/>
      <c r="S47" s="13" t="s">
        <v>30</v>
      </c>
    </row>
    <row r="48" customHeight="1" spans="1:19">
      <c r="A48" s="14"/>
      <c r="B48" s="13"/>
      <c r="C48" s="13" t="s">
        <v>38</v>
      </c>
      <c r="D48" s="13" t="s">
        <v>39</v>
      </c>
      <c r="E48" s="13" t="s">
        <v>40</v>
      </c>
      <c r="F48" s="13" t="s">
        <v>41</v>
      </c>
      <c r="G48" s="13" t="s">
        <v>42</v>
      </c>
      <c r="H48" s="13" t="s">
        <v>43</v>
      </c>
      <c r="I48" s="17" t="s">
        <v>86</v>
      </c>
      <c r="J48" s="18">
        <v>589200</v>
      </c>
      <c r="K48" s="19"/>
      <c r="L48" s="20"/>
      <c r="M48" s="20">
        <f t="shared" si="0"/>
        <v>589200</v>
      </c>
      <c r="N48" s="21"/>
      <c r="O48" s="13"/>
      <c r="P48" s="13"/>
      <c r="Q48" s="13"/>
      <c r="R48" s="13"/>
      <c r="S48" s="13" t="s">
        <v>30</v>
      </c>
    </row>
    <row r="49" customHeight="1" spans="1:19">
      <c r="A49" s="14"/>
      <c r="B49" s="13"/>
      <c r="C49" s="13" t="s">
        <v>38</v>
      </c>
      <c r="D49" s="13" t="s">
        <v>39</v>
      </c>
      <c r="E49" s="13" t="s">
        <v>40</v>
      </c>
      <c r="F49" s="13" t="s">
        <v>41</v>
      </c>
      <c r="G49" s="13" t="s">
        <v>42</v>
      </c>
      <c r="H49" s="13" t="s">
        <v>43</v>
      </c>
      <c r="I49" s="17" t="s">
        <v>87</v>
      </c>
      <c r="J49" s="18">
        <v>10000</v>
      </c>
      <c r="K49" s="19"/>
      <c r="L49" s="20"/>
      <c r="M49" s="20">
        <f t="shared" si="0"/>
        <v>10000</v>
      </c>
      <c r="N49" s="21"/>
      <c r="O49" s="13"/>
      <c r="P49" s="13"/>
      <c r="Q49" s="13"/>
      <c r="R49" s="13"/>
      <c r="S49" s="13" t="s">
        <v>30</v>
      </c>
    </row>
    <row r="50" customHeight="1" spans="1:19">
      <c r="A50" s="14"/>
      <c r="B50" s="13"/>
      <c r="C50" s="13" t="s">
        <v>38</v>
      </c>
      <c r="D50" s="13" t="s">
        <v>39</v>
      </c>
      <c r="E50" s="13" t="s">
        <v>40</v>
      </c>
      <c r="F50" s="13" t="s">
        <v>41</v>
      </c>
      <c r="G50" s="13" t="s">
        <v>42</v>
      </c>
      <c r="H50" s="13" t="s">
        <v>43</v>
      </c>
      <c r="I50" s="17" t="s">
        <v>88</v>
      </c>
      <c r="J50" s="18">
        <v>6891000</v>
      </c>
      <c r="K50" s="19"/>
      <c r="L50" s="20"/>
      <c r="M50" s="20">
        <f t="shared" si="0"/>
        <v>6891000</v>
      </c>
      <c r="N50" s="21"/>
      <c r="O50" s="13"/>
      <c r="P50" s="13"/>
      <c r="Q50" s="13"/>
      <c r="R50" s="13"/>
      <c r="S50" s="13" t="s">
        <v>30</v>
      </c>
    </row>
    <row r="51" customHeight="1" spans="1:19">
      <c r="A51" s="14"/>
      <c r="B51" s="13"/>
      <c r="C51" s="13" t="s">
        <v>38</v>
      </c>
      <c r="D51" s="13" t="s">
        <v>39</v>
      </c>
      <c r="E51" s="13" t="s">
        <v>40</v>
      </c>
      <c r="F51" s="13" t="s">
        <v>41</v>
      </c>
      <c r="G51" s="13" t="s">
        <v>42</v>
      </c>
      <c r="H51" s="13" t="s">
        <v>43</v>
      </c>
      <c r="I51" s="17" t="s">
        <v>89</v>
      </c>
      <c r="J51" s="18">
        <v>99900</v>
      </c>
      <c r="K51" s="19"/>
      <c r="L51" s="20"/>
      <c r="M51" s="20">
        <f t="shared" si="0"/>
        <v>99900</v>
      </c>
      <c r="N51" s="21"/>
      <c r="O51" s="13"/>
      <c r="P51" s="13"/>
      <c r="Q51" s="13"/>
      <c r="R51" s="13"/>
      <c r="S51" s="13" t="s">
        <v>30</v>
      </c>
    </row>
    <row r="52" customHeight="1" spans="1:19">
      <c r="A52" s="14"/>
      <c r="B52" s="13"/>
      <c r="C52" s="13" t="s">
        <v>38</v>
      </c>
      <c r="D52" s="13" t="s">
        <v>39</v>
      </c>
      <c r="E52" s="13" t="s">
        <v>40</v>
      </c>
      <c r="F52" s="13" t="s">
        <v>41</v>
      </c>
      <c r="G52" s="13" t="s">
        <v>42</v>
      </c>
      <c r="H52" s="13" t="s">
        <v>43</v>
      </c>
      <c r="I52" s="17" t="s">
        <v>90</v>
      </c>
      <c r="J52" s="18">
        <v>1000000</v>
      </c>
      <c r="K52" s="19"/>
      <c r="L52" s="20"/>
      <c r="M52" s="20">
        <f t="shared" si="0"/>
        <v>1000000</v>
      </c>
      <c r="N52" s="21"/>
      <c r="O52" s="13"/>
      <c r="P52" s="13"/>
      <c r="Q52" s="13"/>
      <c r="R52" s="13"/>
      <c r="S52" s="13" t="s">
        <v>30</v>
      </c>
    </row>
    <row r="53" customHeight="1" spans="1:19">
      <c r="A53" s="14"/>
      <c r="B53" s="13"/>
      <c r="C53" s="13" t="s">
        <v>38</v>
      </c>
      <c r="D53" s="13" t="s">
        <v>39</v>
      </c>
      <c r="E53" s="13" t="s">
        <v>40</v>
      </c>
      <c r="F53" s="13" t="s">
        <v>41</v>
      </c>
      <c r="G53" s="13" t="s">
        <v>42</v>
      </c>
      <c r="H53" s="13" t="s">
        <v>43</v>
      </c>
      <c r="I53" s="17" t="s">
        <v>91</v>
      </c>
      <c r="J53" s="18">
        <v>5000000</v>
      </c>
      <c r="K53" s="19"/>
      <c r="L53" s="20"/>
      <c r="M53" s="20">
        <f t="shared" si="0"/>
        <v>5000000</v>
      </c>
      <c r="N53" s="21"/>
      <c r="O53" s="13"/>
      <c r="P53" s="13"/>
      <c r="Q53" s="13"/>
      <c r="R53" s="13"/>
      <c r="S53" s="13" t="s">
        <v>30</v>
      </c>
    </row>
    <row r="54" customHeight="1" spans="1:19">
      <c r="A54" s="14"/>
      <c r="B54" s="13"/>
      <c r="C54" s="13" t="s">
        <v>38</v>
      </c>
      <c r="D54" s="13" t="s">
        <v>39</v>
      </c>
      <c r="E54" s="13" t="s">
        <v>45</v>
      </c>
      <c r="F54" s="13" t="s">
        <v>46</v>
      </c>
      <c r="G54" s="13" t="s">
        <v>42</v>
      </c>
      <c r="H54" s="13" t="s">
        <v>43</v>
      </c>
      <c r="I54" s="17" t="s">
        <v>92</v>
      </c>
      <c r="J54" s="18">
        <v>11025700</v>
      </c>
      <c r="K54" s="19"/>
      <c r="L54" s="20"/>
      <c r="M54" s="20">
        <f t="shared" si="0"/>
        <v>11025700</v>
      </c>
      <c r="N54" s="21"/>
      <c r="O54" s="13"/>
      <c r="P54" s="13"/>
      <c r="Q54" s="13"/>
      <c r="R54" s="13"/>
      <c r="S54" s="13" t="s">
        <v>30</v>
      </c>
    </row>
    <row r="55" customHeight="1" spans="1:19">
      <c r="A55" s="14"/>
      <c r="B55" s="13"/>
      <c r="C55" s="13" t="s">
        <v>38</v>
      </c>
      <c r="D55" s="13" t="s">
        <v>39</v>
      </c>
      <c r="E55" s="13" t="s">
        <v>45</v>
      </c>
      <c r="F55" s="13" t="s">
        <v>46</v>
      </c>
      <c r="G55" s="13" t="s">
        <v>42</v>
      </c>
      <c r="H55" s="13" t="s">
        <v>43</v>
      </c>
      <c r="I55" s="17" t="s">
        <v>93</v>
      </c>
      <c r="J55" s="18">
        <v>234300</v>
      </c>
      <c r="K55" s="19"/>
      <c r="L55" s="20"/>
      <c r="M55" s="20">
        <f t="shared" si="0"/>
        <v>234300</v>
      </c>
      <c r="N55" s="21"/>
      <c r="O55" s="13"/>
      <c r="P55" s="13"/>
      <c r="Q55" s="13"/>
      <c r="R55" s="13"/>
      <c r="S55" s="13" t="s">
        <v>30</v>
      </c>
    </row>
    <row r="56" customHeight="1" spans="1:19">
      <c r="A56" s="14"/>
      <c r="B56" s="13"/>
      <c r="C56" s="13" t="s">
        <v>38</v>
      </c>
      <c r="D56" s="13" t="s">
        <v>39</v>
      </c>
      <c r="E56" s="13" t="s">
        <v>45</v>
      </c>
      <c r="F56" s="13" t="s">
        <v>46</v>
      </c>
      <c r="G56" s="13" t="s">
        <v>42</v>
      </c>
      <c r="H56" s="13" t="s">
        <v>43</v>
      </c>
      <c r="I56" s="17" t="s">
        <v>94</v>
      </c>
      <c r="J56" s="18">
        <v>1137000</v>
      </c>
      <c r="K56" s="19"/>
      <c r="L56" s="20"/>
      <c r="M56" s="20">
        <f t="shared" si="0"/>
        <v>1137000</v>
      </c>
      <c r="N56" s="21"/>
      <c r="O56" s="13"/>
      <c r="P56" s="13"/>
      <c r="Q56" s="13"/>
      <c r="R56" s="13"/>
      <c r="S56" s="13" t="s">
        <v>30</v>
      </c>
    </row>
    <row r="57" customHeight="1" spans="1:19">
      <c r="A57" s="14"/>
      <c r="B57" s="13"/>
      <c r="C57" s="13" t="s">
        <v>38</v>
      </c>
      <c r="D57" s="13" t="s">
        <v>39</v>
      </c>
      <c r="E57" s="13" t="s">
        <v>45</v>
      </c>
      <c r="F57" s="13" t="s">
        <v>46</v>
      </c>
      <c r="G57" s="13" t="s">
        <v>42</v>
      </c>
      <c r="H57" s="13" t="s">
        <v>43</v>
      </c>
      <c r="I57" s="17" t="s">
        <v>95</v>
      </c>
      <c r="J57" s="18">
        <v>7266600</v>
      </c>
      <c r="K57" s="19"/>
      <c r="L57" s="20"/>
      <c r="M57" s="20">
        <f t="shared" si="0"/>
        <v>7266600</v>
      </c>
      <c r="N57" s="21"/>
      <c r="O57" s="13"/>
      <c r="P57" s="13"/>
      <c r="Q57" s="13"/>
      <c r="R57" s="13"/>
      <c r="S57" s="13" t="s">
        <v>30</v>
      </c>
    </row>
    <row r="58" customHeight="1" spans="1:19">
      <c r="A58" s="14"/>
      <c r="B58" s="13"/>
      <c r="C58" s="13" t="s">
        <v>38</v>
      </c>
      <c r="D58" s="13" t="s">
        <v>39</v>
      </c>
      <c r="E58" s="13" t="s">
        <v>40</v>
      </c>
      <c r="F58" s="13" t="s">
        <v>41</v>
      </c>
      <c r="G58" s="13" t="s">
        <v>42</v>
      </c>
      <c r="H58" s="13" t="s">
        <v>43</v>
      </c>
      <c r="I58" s="17" t="s">
        <v>96</v>
      </c>
      <c r="J58" s="18">
        <v>8000000</v>
      </c>
      <c r="K58" s="19"/>
      <c r="L58" s="20"/>
      <c r="M58" s="20">
        <f t="shared" si="0"/>
        <v>8000000</v>
      </c>
      <c r="N58" s="21"/>
      <c r="O58" s="13"/>
      <c r="P58" s="13"/>
      <c r="Q58" s="13"/>
      <c r="R58" s="13"/>
      <c r="S58" s="13" t="s">
        <v>30</v>
      </c>
    </row>
    <row r="59" customHeight="1" spans="1:19">
      <c r="A59" s="14"/>
      <c r="B59" s="13"/>
      <c r="C59" s="13" t="s">
        <v>38</v>
      </c>
      <c r="D59" s="13" t="s">
        <v>39</v>
      </c>
      <c r="E59" s="13" t="s">
        <v>45</v>
      </c>
      <c r="F59" s="13" t="s">
        <v>46</v>
      </c>
      <c r="G59" s="13" t="s">
        <v>42</v>
      </c>
      <c r="H59" s="13" t="s">
        <v>43</v>
      </c>
      <c r="I59" s="17" t="s">
        <v>97</v>
      </c>
      <c r="J59" s="18">
        <v>1722800</v>
      </c>
      <c r="K59" s="19"/>
      <c r="L59" s="20"/>
      <c r="M59" s="20">
        <f t="shared" si="0"/>
        <v>1722800</v>
      </c>
      <c r="N59" s="21"/>
      <c r="O59" s="13"/>
      <c r="P59" s="13"/>
      <c r="Q59" s="13"/>
      <c r="R59" s="13"/>
      <c r="S59" s="13" t="s">
        <v>30</v>
      </c>
    </row>
    <row r="60" customHeight="1" spans="1:19">
      <c r="A60" s="14"/>
      <c r="B60" s="13"/>
      <c r="C60" s="13" t="s">
        <v>38</v>
      </c>
      <c r="D60" s="13" t="s">
        <v>39</v>
      </c>
      <c r="E60" s="13" t="s">
        <v>45</v>
      </c>
      <c r="F60" s="13" t="s">
        <v>46</v>
      </c>
      <c r="G60" s="13" t="s">
        <v>42</v>
      </c>
      <c r="H60" s="13" t="s">
        <v>43</v>
      </c>
      <c r="I60" s="17" t="s">
        <v>98</v>
      </c>
      <c r="J60" s="18">
        <v>3617800</v>
      </c>
      <c r="K60" s="19"/>
      <c r="L60" s="20"/>
      <c r="M60" s="20">
        <f t="shared" si="0"/>
        <v>3617800</v>
      </c>
      <c r="N60" s="21"/>
      <c r="O60" s="13"/>
      <c r="P60" s="13"/>
      <c r="Q60" s="13"/>
      <c r="R60" s="13"/>
      <c r="S60" s="13" t="s">
        <v>30</v>
      </c>
    </row>
    <row r="61" customHeight="1" spans="1:19">
      <c r="A61" s="14"/>
      <c r="B61" s="13"/>
      <c r="C61" s="13" t="s">
        <v>38</v>
      </c>
      <c r="D61" s="13" t="s">
        <v>39</v>
      </c>
      <c r="E61" s="13" t="s">
        <v>45</v>
      </c>
      <c r="F61" s="13" t="s">
        <v>46</v>
      </c>
      <c r="G61" s="13" t="s">
        <v>42</v>
      </c>
      <c r="H61" s="13" t="s">
        <v>43</v>
      </c>
      <c r="I61" s="17" t="s">
        <v>99</v>
      </c>
      <c r="J61" s="18">
        <v>420000</v>
      </c>
      <c r="K61" s="19"/>
      <c r="L61" s="20"/>
      <c r="M61" s="20">
        <f t="shared" si="0"/>
        <v>420000</v>
      </c>
      <c r="N61" s="21"/>
      <c r="O61" s="13"/>
      <c r="P61" s="13"/>
      <c r="Q61" s="13"/>
      <c r="R61" s="13"/>
      <c r="S61" s="13" t="s">
        <v>30</v>
      </c>
    </row>
    <row r="62" customHeight="1" spans="1:19">
      <c r="A62" s="14"/>
      <c r="B62" s="13"/>
      <c r="C62" s="13" t="s">
        <v>38</v>
      </c>
      <c r="D62" s="13" t="s">
        <v>39</v>
      </c>
      <c r="E62" s="13" t="s">
        <v>45</v>
      </c>
      <c r="F62" s="13" t="s">
        <v>46</v>
      </c>
      <c r="G62" s="13" t="s">
        <v>42</v>
      </c>
      <c r="H62" s="13" t="s">
        <v>43</v>
      </c>
      <c r="I62" s="17" t="s">
        <v>100</v>
      </c>
      <c r="J62" s="18">
        <v>1905400</v>
      </c>
      <c r="K62" s="19"/>
      <c r="L62" s="20"/>
      <c r="M62" s="20">
        <f t="shared" si="0"/>
        <v>1905400</v>
      </c>
      <c r="N62" s="21"/>
      <c r="O62" s="13"/>
      <c r="P62" s="13"/>
      <c r="Q62" s="13"/>
      <c r="R62" s="13"/>
      <c r="S62" s="13" t="s">
        <v>30</v>
      </c>
    </row>
    <row r="63" customHeight="1" spans="1:19">
      <c r="A63" s="14"/>
      <c r="B63" s="13"/>
      <c r="C63" s="13" t="s">
        <v>38</v>
      </c>
      <c r="D63" s="13" t="s">
        <v>39</v>
      </c>
      <c r="E63" s="13" t="s">
        <v>40</v>
      </c>
      <c r="F63" s="13" t="s">
        <v>41</v>
      </c>
      <c r="G63" s="13" t="s">
        <v>42</v>
      </c>
      <c r="H63" s="13" t="s">
        <v>43</v>
      </c>
      <c r="I63" s="17" t="s">
        <v>101</v>
      </c>
      <c r="J63" s="18">
        <v>1000000</v>
      </c>
      <c r="K63" s="19"/>
      <c r="L63" s="20"/>
      <c r="M63" s="20">
        <f t="shared" si="0"/>
        <v>1000000</v>
      </c>
      <c r="N63" s="21"/>
      <c r="O63" s="13"/>
      <c r="P63" s="13"/>
      <c r="Q63" s="13"/>
      <c r="R63" s="13"/>
      <c r="S63" s="13" t="s">
        <v>30</v>
      </c>
    </row>
    <row r="64" customHeight="1" spans="1:19">
      <c r="A64" s="14"/>
      <c r="B64" s="13"/>
      <c r="C64" s="13" t="s">
        <v>38</v>
      </c>
      <c r="D64" s="13" t="s">
        <v>39</v>
      </c>
      <c r="E64" s="13" t="s">
        <v>45</v>
      </c>
      <c r="F64" s="13" t="s">
        <v>46</v>
      </c>
      <c r="G64" s="13" t="s">
        <v>42</v>
      </c>
      <c r="H64" s="13" t="s">
        <v>43</v>
      </c>
      <c r="I64" s="17" t="s">
        <v>102</v>
      </c>
      <c r="J64" s="18">
        <v>5000000</v>
      </c>
      <c r="K64" s="19"/>
      <c r="L64" s="20"/>
      <c r="M64" s="20">
        <f t="shared" si="0"/>
        <v>5000000</v>
      </c>
      <c r="N64" s="21"/>
      <c r="O64" s="13"/>
      <c r="P64" s="13"/>
      <c r="Q64" s="13"/>
      <c r="R64" s="13"/>
      <c r="S64" s="13" t="s">
        <v>30</v>
      </c>
    </row>
    <row r="65" customHeight="1" spans="1:19">
      <c r="A65" s="14"/>
      <c r="B65" s="13"/>
      <c r="C65" s="13" t="s">
        <v>38</v>
      </c>
      <c r="D65" s="13" t="s">
        <v>39</v>
      </c>
      <c r="E65" s="13" t="s">
        <v>45</v>
      </c>
      <c r="F65" s="13" t="s">
        <v>46</v>
      </c>
      <c r="G65" s="13" t="s">
        <v>42</v>
      </c>
      <c r="H65" s="13" t="s">
        <v>43</v>
      </c>
      <c r="I65" s="17" t="s">
        <v>103</v>
      </c>
      <c r="J65" s="18">
        <v>5000000</v>
      </c>
      <c r="K65" s="19"/>
      <c r="L65" s="20"/>
      <c r="M65" s="20">
        <f t="shared" si="0"/>
        <v>5000000</v>
      </c>
      <c r="N65" s="21"/>
      <c r="O65" s="13"/>
      <c r="P65" s="13"/>
      <c r="Q65" s="13"/>
      <c r="R65" s="13"/>
      <c r="S65" s="13" t="s">
        <v>30</v>
      </c>
    </row>
    <row r="66" customHeight="1" spans="1:19">
      <c r="A66" s="14"/>
      <c r="B66" s="13"/>
      <c r="C66" s="13" t="s">
        <v>38</v>
      </c>
      <c r="D66" s="13" t="s">
        <v>39</v>
      </c>
      <c r="E66" s="13" t="s">
        <v>83</v>
      </c>
      <c r="F66" s="13" t="s">
        <v>84</v>
      </c>
      <c r="G66" s="13" t="s">
        <v>42</v>
      </c>
      <c r="H66" s="13" t="s">
        <v>43</v>
      </c>
      <c r="I66" s="17" t="s">
        <v>104</v>
      </c>
      <c r="J66" s="18">
        <v>10900000</v>
      </c>
      <c r="K66" s="19"/>
      <c r="L66" s="20"/>
      <c r="M66" s="20">
        <f t="shared" si="0"/>
        <v>10900000</v>
      </c>
      <c r="N66" s="21"/>
      <c r="O66" s="13"/>
      <c r="P66" s="13"/>
      <c r="Q66" s="13"/>
      <c r="R66" s="13"/>
      <c r="S66" s="13" t="s">
        <v>30</v>
      </c>
    </row>
    <row r="67" customHeight="1" spans="1:19">
      <c r="A67" s="14"/>
      <c r="B67" s="13"/>
      <c r="C67" s="13" t="s">
        <v>38</v>
      </c>
      <c r="D67" s="13" t="s">
        <v>39</v>
      </c>
      <c r="E67" s="13" t="s">
        <v>83</v>
      </c>
      <c r="F67" s="13" t="s">
        <v>84</v>
      </c>
      <c r="G67" s="13" t="s">
        <v>42</v>
      </c>
      <c r="H67" s="13" t="s">
        <v>43</v>
      </c>
      <c r="I67" s="17" t="s">
        <v>105</v>
      </c>
      <c r="J67" s="18">
        <v>15000000</v>
      </c>
      <c r="K67" s="19"/>
      <c r="L67" s="20"/>
      <c r="M67" s="20">
        <f t="shared" si="0"/>
        <v>15000000</v>
      </c>
      <c r="N67" s="21"/>
      <c r="O67" s="13"/>
      <c r="P67" s="13"/>
      <c r="Q67" s="13"/>
      <c r="R67" s="13"/>
      <c r="S67" s="13" t="s">
        <v>30</v>
      </c>
    </row>
    <row r="68" customHeight="1" spans="1:19">
      <c r="A68" s="14"/>
      <c r="B68" s="13"/>
      <c r="C68" s="13" t="s">
        <v>38</v>
      </c>
      <c r="D68" s="13" t="s">
        <v>39</v>
      </c>
      <c r="E68" s="13" t="s">
        <v>45</v>
      </c>
      <c r="F68" s="13" t="s">
        <v>46</v>
      </c>
      <c r="G68" s="13" t="s">
        <v>42</v>
      </c>
      <c r="H68" s="13" t="s">
        <v>43</v>
      </c>
      <c r="I68" s="17" t="s">
        <v>106</v>
      </c>
      <c r="J68" s="18">
        <v>2000000</v>
      </c>
      <c r="K68" s="19"/>
      <c r="L68" s="20"/>
      <c r="M68" s="20">
        <f t="shared" si="0"/>
        <v>2000000</v>
      </c>
      <c r="N68" s="21"/>
      <c r="O68" s="13"/>
      <c r="P68" s="13"/>
      <c r="Q68" s="13"/>
      <c r="R68" s="13"/>
      <c r="S68" s="13" t="s">
        <v>30</v>
      </c>
    </row>
    <row r="69" customHeight="1" spans="1:19">
      <c r="A69" s="14"/>
      <c r="B69" s="13"/>
      <c r="C69" s="13" t="s">
        <v>38</v>
      </c>
      <c r="D69" s="13" t="s">
        <v>39</v>
      </c>
      <c r="E69" s="13" t="s">
        <v>45</v>
      </c>
      <c r="F69" s="13" t="s">
        <v>46</v>
      </c>
      <c r="G69" s="13" t="s">
        <v>42</v>
      </c>
      <c r="H69" s="13" t="s">
        <v>43</v>
      </c>
      <c r="I69" s="17" t="s">
        <v>107</v>
      </c>
      <c r="J69" s="18">
        <v>8775700</v>
      </c>
      <c r="K69" s="19"/>
      <c r="L69" s="20"/>
      <c r="M69" s="20">
        <f t="shared" si="0"/>
        <v>8775700</v>
      </c>
      <c r="N69" s="21"/>
      <c r="O69" s="13"/>
      <c r="P69" s="13"/>
      <c r="Q69" s="13"/>
      <c r="R69" s="13"/>
      <c r="S69" s="13" t="s">
        <v>30</v>
      </c>
    </row>
    <row r="70" ht="30.75" customHeight="1" spans="1:19">
      <c r="A70" s="14"/>
      <c r="B70" s="13"/>
      <c r="C70" s="13" t="s">
        <v>38</v>
      </c>
      <c r="D70" s="13" t="s">
        <v>39</v>
      </c>
      <c r="E70" s="13" t="s">
        <v>45</v>
      </c>
      <c r="F70" s="13" t="s">
        <v>46</v>
      </c>
      <c r="G70" s="13" t="s">
        <v>42</v>
      </c>
      <c r="H70" s="13" t="s">
        <v>43</v>
      </c>
      <c r="I70" s="17" t="s">
        <v>108</v>
      </c>
      <c r="J70" s="18">
        <v>286000</v>
      </c>
      <c r="K70" s="19"/>
      <c r="L70" s="20"/>
      <c r="M70" s="20">
        <f t="shared" ref="M70:M109" si="2">J70-K70-L70</f>
        <v>286000</v>
      </c>
      <c r="N70" s="21"/>
      <c r="O70" s="13"/>
      <c r="P70" s="13"/>
      <c r="Q70" s="13"/>
      <c r="R70" s="13"/>
      <c r="S70" s="13" t="s">
        <v>30</v>
      </c>
    </row>
    <row r="71" ht="30.75" customHeight="1" spans="1:19">
      <c r="A71" s="14"/>
      <c r="B71" s="13"/>
      <c r="C71" s="13" t="s">
        <v>38</v>
      </c>
      <c r="D71" s="13" t="s">
        <v>39</v>
      </c>
      <c r="E71" s="13" t="s">
        <v>45</v>
      </c>
      <c r="F71" s="13" t="s">
        <v>46</v>
      </c>
      <c r="G71" s="13" t="s">
        <v>42</v>
      </c>
      <c r="H71" s="13" t="s">
        <v>43</v>
      </c>
      <c r="I71" s="17" t="s">
        <v>109</v>
      </c>
      <c r="J71" s="18">
        <v>361800</v>
      </c>
      <c r="K71" s="19"/>
      <c r="L71" s="20"/>
      <c r="M71" s="20">
        <f t="shared" si="2"/>
        <v>361800</v>
      </c>
      <c r="N71" s="21"/>
      <c r="O71" s="13"/>
      <c r="P71" s="13"/>
      <c r="Q71" s="13"/>
      <c r="R71" s="13"/>
      <c r="S71" s="13" t="s">
        <v>30</v>
      </c>
    </row>
    <row r="72" ht="30.75" customHeight="1" spans="1:19">
      <c r="A72" s="15"/>
      <c r="B72" s="13"/>
      <c r="C72" s="13" t="s">
        <v>38</v>
      </c>
      <c r="D72" s="13" t="s">
        <v>39</v>
      </c>
      <c r="E72" s="13" t="s">
        <v>45</v>
      </c>
      <c r="F72" s="13" t="s">
        <v>46</v>
      </c>
      <c r="G72" s="13" t="s">
        <v>42</v>
      </c>
      <c r="H72" s="13" t="s">
        <v>43</v>
      </c>
      <c r="I72" s="17" t="s">
        <v>110</v>
      </c>
      <c r="J72" s="18">
        <v>3000000</v>
      </c>
      <c r="K72" s="19"/>
      <c r="L72" s="20"/>
      <c r="M72" s="20">
        <f t="shared" si="2"/>
        <v>3000000</v>
      </c>
      <c r="N72" s="21"/>
      <c r="O72" s="13"/>
      <c r="P72" s="13"/>
      <c r="Q72" s="13"/>
      <c r="R72" s="13"/>
      <c r="S72" s="13" t="s">
        <v>30</v>
      </c>
    </row>
    <row r="73" customHeight="1" spans="1:19">
      <c r="A73" s="9"/>
      <c r="B73" s="9"/>
      <c r="C73" s="9"/>
      <c r="D73" s="9"/>
      <c r="E73" s="9"/>
      <c r="F73" s="9"/>
      <c r="G73" s="9"/>
      <c r="H73" s="9"/>
      <c r="I73" s="9" t="s">
        <v>35</v>
      </c>
      <c r="J73" s="22">
        <f>SUM(J9:J72)</f>
        <v>200000000</v>
      </c>
      <c r="K73" s="22">
        <f t="shared" ref="K73:M73" si="3">SUM(K9:K72)</f>
        <v>0</v>
      </c>
      <c r="L73" s="22">
        <f t="shared" si="3"/>
        <v>0</v>
      </c>
      <c r="M73" s="22">
        <f t="shared" si="3"/>
        <v>200000000</v>
      </c>
      <c r="N73" s="23">
        <v>0</v>
      </c>
      <c r="O73" s="24" t="s">
        <v>36</v>
      </c>
      <c r="P73" s="24" t="s">
        <v>36</v>
      </c>
      <c r="Q73" s="24" t="s">
        <v>36</v>
      </c>
      <c r="R73" s="9"/>
      <c r="S73" s="9"/>
    </row>
    <row r="74" customHeight="1" spans="1:19">
      <c r="A74" s="12">
        <v>3</v>
      </c>
      <c r="B74" s="13" t="s">
        <v>111</v>
      </c>
      <c r="C74" s="13" t="s">
        <v>24</v>
      </c>
      <c r="D74" s="13" t="s">
        <v>25</v>
      </c>
      <c r="E74" s="13" t="s">
        <v>112</v>
      </c>
      <c r="F74" s="13" t="s">
        <v>113</v>
      </c>
      <c r="G74" s="13" t="s">
        <v>28</v>
      </c>
      <c r="H74" s="13" t="s">
        <v>29</v>
      </c>
      <c r="I74" s="17" t="s">
        <v>114</v>
      </c>
      <c r="J74" s="18">
        <v>980000</v>
      </c>
      <c r="K74" s="19"/>
      <c r="L74" s="20"/>
      <c r="M74" s="20">
        <f t="shared" si="2"/>
        <v>980000</v>
      </c>
      <c r="N74" s="21"/>
      <c r="O74" s="13"/>
      <c r="P74" s="13"/>
      <c r="Q74" s="13"/>
      <c r="R74" s="13"/>
      <c r="S74" s="13" t="s">
        <v>30</v>
      </c>
    </row>
    <row r="75" customHeight="1" spans="1:19">
      <c r="A75" s="14"/>
      <c r="B75" s="13"/>
      <c r="C75" s="13" t="s">
        <v>24</v>
      </c>
      <c r="D75" s="13" t="s">
        <v>25</v>
      </c>
      <c r="E75" s="13" t="s">
        <v>112</v>
      </c>
      <c r="F75" s="13" t="s">
        <v>113</v>
      </c>
      <c r="G75" s="13" t="s">
        <v>115</v>
      </c>
      <c r="H75" s="13" t="s">
        <v>116</v>
      </c>
      <c r="I75" s="17"/>
      <c r="J75" s="18"/>
      <c r="K75" s="19"/>
      <c r="L75" s="20"/>
      <c r="M75" s="20">
        <f t="shared" si="2"/>
        <v>0</v>
      </c>
      <c r="N75" s="21"/>
      <c r="O75" s="13"/>
      <c r="P75" s="13"/>
      <c r="Q75" s="13"/>
      <c r="R75" s="13"/>
      <c r="S75" s="13" t="s">
        <v>30</v>
      </c>
    </row>
    <row r="76" customHeight="1" spans="1:19">
      <c r="A76" s="14"/>
      <c r="B76" s="13"/>
      <c r="C76" s="13" t="s">
        <v>24</v>
      </c>
      <c r="D76" s="13" t="s">
        <v>25</v>
      </c>
      <c r="E76" s="13" t="s">
        <v>112</v>
      </c>
      <c r="F76" s="13" t="s">
        <v>113</v>
      </c>
      <c r="G76" s="13" t="s">
        <v>33</v>
      </c>
      <c r="H76" s="13" t="s">
        <v>34</v>
      </c>
      <c r="I76" s="17"/>
      <c r="J76" s="18"/>
      <c r="K76" s="19"/>
      <c r="L76" s="20"/>
      <c r="M76" s="20">
        <f t="shared" si="2"/>
        <v>0</v>
      </c>
      <c r="N76" s="21"/>
      <c r="O76" s="13"/>
      <c r="P76" s="13"/>
      <c r="Q76" s="13"/>
      <c r="R76" s="13"/>
      <c r="S76" s="13" t="s">
        <v>30</v>
      </c>
    </row>
    <row r="77" customHeight="1" spans="1:19">
      <c r="A77" s="14"/>
      <c r="B77" s="13"/>
      <c r="C77" s="13" t="s">
        <v>24</v>
      </c>
      <c r="D77" s="13" t="s">
        <v>25</v>
      </c>
      <c r="E77" s="13" t="s">
        <v>112</v>
      </c>
      <c r="F77" s="13" t="s">
        <v>113</v>
      </c>
      <c r="G77" s="13" t="s">
        <v>117</v>
      </c>
      <c r="H77" s="13" t="s">
        <v>118</v>
      </c>
      <c r="I77" s="17"/>
      <c r="J77" s="18"/>
      <c r="K77" s="19"/>
      <c r="L77" s="20"/>
      <c r="M77" s="20">
        <f t="shared" si="2"/>
        <v>0</v>
      </c>
      <c r="N77" s="21"/>
      <c r="O77" s="13"/>
      <c r="P77" s="13"/>
      <c r="Q77" s="13"/>
      <c r="R77" s="13"/>
      <c r="S77" s="13" t="s">
        <v>30</v>
      </c>
    </row>
    <row r="78" customHeight="1" spans="1:19">
      <c r="A78" s="14"/>
      <c r="B78" s="13"/>
      <c r="C78" s="13" t="s">
        <v>24</v>
      </c>
      <c r="D78" s="13" t="s">
        <v>25</v>
      </c>
      <c r="E78" s="13" t="s">
        <v>119</v>
      </c>
      <c r="F78" s="13" t="s">
        <v>120</v>
      </c>
      <c r="G78" s="13" t="s">
        <v>33</v>
      </c>
      <c r="H78" s="13" t="s">
        <v>34</v>
      </c>
      <c r="I78" s="17"/>
      <c r="J78" s="18"/>
      <c r="K78" s="19"/>
      <c r="L78" s="20"/>
      <c r="M78" s="20">
        <f t="shared" si="2"/>
        <v>0</v>
      </c>
      <c r="N78" s="21"/>
      <c r="O78" s="13"/>
      <c r="P78" s="13"/>
      <c r="Q78" s="13"/>
      <c r="R78" s="13"/>
      <c r="S78" s="13" t="s">
        <v>30</v>
      </c>
    </row>
    <row r="79" customHeight="1" spans="1:19">
      <c r="A79" s="14"/>
      <c r="B79" s="13"/>
      <c r="C79" s="13" t="s">
        <v>24</v>
      </c>
      <c r="D79" s="13" t="s">
        <v>25</v>
      </c>
      <c r="E79" s="13" t="s">
        <v>121</v>
      </c>
      <c r="F79" s="13" t="s">
        <v>122</v>
      </c>
      <c r="G79" s="13" t="s">
        <v>123</v>
      </c>
      <c r="H79" s="13" t="s">
        <v>124</v>
      </c>
      <c r="I79" s="17"/>
      <c r="J79" s="18"/>
      <c r="K79" s="19"/>
      <c r="L79" s="20"/>
      <c r="M79" s="20">
        <f t="shared" si="2"/>
        <v>0</v>
      </c>
      <c r="N79" s="21"/>
      <c r="O79" s="13"/>
      <c r="P79" s="13"/>
      <c r="Q79" s="13"/>
      <c r="R79" s="13"/>
      <c r="S79" s="13" t="s">
        <v>30</v>
      </c>
    </row>
    <row r="80" customHeight="1" spans="1:19">
      <c r="A80" s="15"/>
      <c r="B80" s="13"/>
      <c r="C80" s="13" t="s">
        <v>24</v>
      </c>
      <c r="D80" s="13" t="s">
        <v>25</v>
      </c>
      <c r="E80" s="13" t="s">
        <v>125</v>
      </c>
      <c r="F80" s="13" t="s">
        <v>126</v>
      </c>
      <c r="G80" s="13" t="s">
        <v>33</v>
      </c>
      <c r="H80" s="13" t="s">
        <v>34</v>
      </c>
      <c r="I80" s="17" t="s">
        <v>127</v>
      </c>
      <c r="J80" s="18">
        <v>1250000</v>
      </c>
      <c r="K80" s="19"/>
      <c r="L80" s="20"/>
      <c r="M80" s="20">
        <f t="shared" si="2"/>
        <v>1250000</v>
      </c>
      <c r="N80" s="21"/>
      <c r="O80" s="13"/>
      <c r="P80" s="13"/>
      <c r="Q80" s="13"/>
      <c r="R80" s="13"/>
      <c r="S80" s="13" t="s">
        <v>30</v>
      </c>
    </row>
    <row r="81" customHeight="1" spans="1:19">
      <c r="A81" s="9"/>
      <c r="B81" s="9"/>
      <c r="C81" s="9"/>
      <c r="D81" s="9"/>
      <c r="E81" s="9"/>
      <c r="F81" s="9"/>
      <c r="G81" s="9"/>
      <c r="H81" s="9"/>
      <c r="I81" s="9" t="s">
        <v>35</v>
      </c>
      <c r="J81" s="22">
        <f>SUM(J74,J80)</f>
        <v>2230000</v>
      </c>
      <c r="K81" s="22">
        <f t="shared" ref="K81:M81" si="4">SUM(K74,K80)</f>
        <v>0</v>
      </c>
      <c r="L81" s="22">
        <f t="shared" si="4"/>
        <v>0</v>
      </c>
      <c r="M81" s="22">
        <f t="shared" si="4"/>
        <v>2230000</v>
      </c>
      <c r="N81" s="23">
        <v>0</v>
      </c>
      <c r="O81" s="24" t="s">
        <v>36</v>
      </c>
      <c r="P81" s="24" t="s">
        <v>36</v>
      </c>
      <c r="Q81" s="24" t="s">
        <v>36</v>
      </c>
      <c r="R81" s="9"/>
      <c r="S81" s="9"/>
    </row>
    <row r="82" customHeight="1" spans="1:19">
      <c r="A82" s="12">
        <v>4</v>
      </c>
      <c r="B82" s="13" t="s">
        <v>128</v>
      </c>
      <c r="C82" s="13" t="s">
        <v>24</v>
      </c>
      <c r="D82" s="13" t="s">
        <v>25</v>
      </c>
      <c r="E82" s="13" t="s">
        <v>129</v>
      </c>
      <c r="F82" s="13" t="s">
        <v>130</v>
      </c>
      <c r="G82" s="13" t="s">
        <v>123</v>
      </c>
      <c r="H82" s="13" t="s">
        <v>124</v>
      </c>
      <c r="I82" s="17" t="s">
        <v>131</v>
      </c>
      <c r="J82" s="18">
        <v>14730000</v>
      </c>
      <c r="K82" s="19"/>
      <c r="L82" s="20"/>
      <c r="M82" s="20">
        <f t="shared" si="2"/>
        <v>14730000</v>
      </c>
      <c r="N82" s="21"/>
      <c r="O82" s="13"/>
      <c r="P82" s="13"/>
      <c r="Q82" s="13"/>
      <c r="R82" s="13"/>
      <c r="S82" s="13" t="s">
        <v>30</v>
      </c>
    </row>
    <row r="83" customHeight="1" spans="1:19">
      <c r="A83" s="14"/>
      <c r="B83" s="13"/>
      <c r="C83" s="13" t="s">
        <v>24</v>
      </c>
      <c r="D83" s="13" t="s">
        <v>25</v>
      </c>
      <c r="E83" s="13" t="s">
        <v>132</v>
      </c>
      <c r="F83" s="13" t="s">
        <v>133</v>
      </c>
      <c r="G83" s="13" t="s">
        <v>28</v>
      </c>
      <c r="H83" s="13" t="s">
        <v>29</v>
      </c>
      <c r="I83" s="17" t="s">
        <v>134</v>
      </c>
      <c r="J83" s="18">
        <v>1120000</v>
      </c>
      <c r="K83" s="19"/>
      <c r="L83" s="20"/>
      <c r="M83" s="20">
        <f t="shared" si="2"/>
        <v>1120000</v>
      </c>
      <c r="N83" s="21"/>
      <c r="O83" s="13"/>
      <c r="P83" s="13"/>
      <c r="Q83" s="13"/>
      <c r="R83" s="13"/>
      <c r="S83" s="13" t="s">
        <v>30</v>
      </c>
    </row>
    <row r="84" customHeight="1" spans="1:19">
      <c r="A84" s="14"/>
      <c r="B84" s="13"/>
      <c r="C84" s="13" t="s">
        <v>24</v>
      </c>
      <c r="D84" s="13" t="s">
        <v>25</v>
      </c>
      <c r="E84" s="13" t="s">
        <v>132</v>
      </c>
      <c r="F84" s="13" t="s">
        <v>133</v>
      </c>
      <c r="G84" s="13" t="s">
        <v>42</v>
      </c>
      <c r="H84" s="13" t="s">
        <v>43</v>
      </c>
      <c r="I84" s="17"/>
      <c r="J84" s="18"/>
      <c r="K84" s="19"/>
      <c r="L84" s="20"/>
      <c r="M84" s="20">
        <f t="shared" si="2"/>
        <v>0</v>
      </c>
      <c r="N84" s="21"/>
      <c r="O84" s="13"/>
      <c r="P84" s="13"/>
      <c r="Q84" s="13"/>
      <c r="R84" s="13"/>
      <c r="S84" s="13" t="s">
        <v>30</v>
      </c>
    </row>
    <row r="85" customHeight="1" spans="1:19">
      <c r="A85" s="15"/>
      <c r="B85" s="13"/>
      <c r="C85" s="13" t="s">
        <v>24</v>
      </c>
      <c r="D85" s="13" t="s">
        <v>25</v>
      </c>
      <c r="E85" s="13" t="s">
        <v>132</v>
      </c>
      <c r="F85" s="13" t="s">
        <v>133</v>
      </c>
      <c r="G85" s="13" t="s">
        <v>33</v>
      </c>
      <c r="H85" s="13" t="s">
        <v>34</v>
      </c>
      <c r="I85" s="17"/>
      <c r="J85" s="18"/>
      <c r="K85" s="19"/>
      <c r="L85" s="20"/>
      <c r="M85" s="20">
        <f t="shared" si="2"/>
        <v>0</v>
      </c>
      <c r="N85" s="21"/>
      <c r="O85" s="13"/>
      <c r="P85" s="13"/>
      <c r="Q85" s="13"/>
      <c r="R85" s="13"/>
      <c r="S85" s="13" t="s">
        <v>30</v>
      </c>
    </row>
    <row r="86" customHeight="1" spans="1:19">
      <c r="A86" s="9"/>
      <c r="B86" s="9"/>
      <c r="C86" s="9"/>
      <c r="D86" s="9"/>
      <c r="E86" s="9"/>
      <c r="F86" s="9"/>
      <c r="G86" s="9"/>
      <c r="H86" s="9"/>
      <c r="I86" s="9" t="s">
        <v>35</v>
      </c>
      <c r="J86" s="22">
        <f>SUM(J82:J85)</f>
        <v>15850000</v>
      </c>
      <c r="K86" s="22">
        <f t="shared" ref="K86:M86" si="5">SUM(K82:K85)</f>
        <v>0</v>
      </c>
      <c r="L86" s="22">
        <f t="shared" si="5"/>
        <v>0</v>
      </c>
      <c r="M86" s="22">
        <f t="shared" si="5"/>
        <v>15850000</v>
      </c>
      <c r="N86" s="23">
        <v>0</v>
      </c>
      <c r="O86" s="24" t="s">
        <v>36</v>
      </c>
      <c r="P86" s="24" t="s">
        <v>36</v>
      </c>
      <c r="Q86" s="24" t="s">
        <v>36</v>
      </c>
      <c r="R86" s="9"/>
      <c r="S86" s="9"/>
    </row>
    <row r="87" customHeight="1" spans="1:19">
      <c r="A87" s="13">
        <v>5</v>
      </c>
      <c r="B87" s="13" t="s">
        <v>135</v>
      </c>
      <c r="C87" s="13" t="s">
        <v>24</v>
      </c>
      <c r="D87" s="13" t="s">
        <v>25</v>
      </c>
      <c r="E87" s="13" t="s">
        <v>136</v>
      </c>
      <c r="F87" s="13" t="s">
        <v>137</v>
      </c>
      <c r="G87" s="13" t="s">
        <v>33</v>
      </c>
      <c r="H87" s="13" t="s">
        <v>34</v>
      </c>
      <c r="I87" s="17" t="s">
        <v>138</v>
      </c>
      <c r="J87" s="18">
        <v>18000</v>
      </c>
      <c r="K87" s="19"/>
      <c r="L87" s="20"/>
      <c r="M87" s="20">
        <f t="shared" si="2"/>
        <v>18000</v>
      </c>
      <c r="N87" s="21"/>
      <c r="O87" s="13"/>
      <c r="P87" s="13"/>
      <c r="Q87" s="13"/>
      <c r="R87" s="13"/>
      <c r="S87" s="13" t="s">
        <v>30</v>
      </c>
    </row>
    <row r="88" customHeight="1" spans="1:19">
      <c r="A88" s="9"/>
      <c r="B88" s="9"/>
      <c r="C88" s="9"/>
      <c r="D88" s="9"/>
      <c r="E88" s="9"/>
      <c r="F88" s="9"/>
      <c r="G88" s="9"/>
      <c r="H88" s="9"/>
      <c r="I88" s="9" t="s">
        <v>35</v>
      </c>
      <c r="J88" s="22">
        <f>SUM(J87)</f>
        <v>18000</v>
      </c>
      <c r="K88" s="22">
        <f t="shared" ref="K88:M88" si="6">SUM(K87)</f>
        <v>0</v>
      </c>
      <c r="L88" s="22">
        <f t="shared" si="6"/>
        <v>0</v>
      </c>
      <c r="M88" s="22">
        <f t="shared" si="6"/>
        <v>18000</v>
      </c>
      <c r="N88" s="23">
        <v>0</v>
      </c>
      <c r="O88" s="24" t="s">
        <v>36</v>
      </c>
      <c r="P88" s="24" t="s">
        <v>36</v>
      </c>
      <c r="Q88" s="24" t="s">
        <v>36</v>
      </c>
      <c r="R88" s="9"/>
      <c r="S88" s="9"/>
    </row>
    <row r="89" customHeight="1" spans="1:19">
      <c r="A89" s="12">
        <v>6</v>
      </c>
      <c r="B89" s="12" t="s">
        <v>139</v>
      </c>
      <c r="C89" s="13" t="s">
        <v>24</v>
      </c>
      <c r="D89" s="13" t="s">
        <v>25</v>
      </c>
      <c r="E89" s="13" t="s">
        <v>140</v>
      </c>
      <c r="F89" s="13" t="s">
        <v>141</v>
      </c>
      <c r="G89" s="13" t="s">
        <v>142</v>
      </c>
      <c r="H89" s="13" t="s">
        <v>143</v>
      </c>
      <c r="I89" s="17" t="s">
        <v>144</v>
      </c>
      <c r="J89" s="18">
        <v>3900000</v>
      </c>
      <c r="K89" s="19"/>
      <c r="L89" s="20"/>
      <c r="M89" s="20">
        <f t="shared" si="2"/>
        <v>3900000</v>
      </c>
      <c r="N89" s="21"/>
      <c r="O89" s="13"/>
      <c r="P89" s="13"/>
      <c r="Q89" s="13"/>
      <c r="R89" s="13"/>
      <c r="S89" s="13" t="s">
        <v>30</v>
      </c>
    </row>
    <row r="90" customHeight="1" spans="1:19">
      <c r="A90" s="14"/>
      <c r="B90" s="14"/>
      <c r="C90" s="13" t="s">
        <v>24</v>
      </c>
      <c r="D90" s="13" t="s">
        <v>25</v>
      </c>
      <c r="E90" s="13" t="s">
        <v>140</v>
      </c>
      <c r="F90" s="13" t="s">
        <v>141</v>
      </c>
      <c r="G90" s="13" t="s">
        <v>31</v>
      </c>
      <c r="H90" s="13" t="s">
        <v>32</v>
      </c>
      <c r="I90" s="17"/>
      <c r="J90" s="18"/>
      <c r="K90" s="19"/>
      <c r="L90" s="20"/>
      <c r="M90" s="20">
        <f t="shared" si="2"/>
        <v>0</v>
      </c>
      <c r="N90" s="21"/>
      <c r="O90" s="13"/>
      <c r="P90" s="13"/>
      <c r="Q90" s="13"/>
      <c r="R90" s="13"/>
      <c r="S90" s="13" t="s">
        <v>30</v>
      </c>
    </row>
    <row r="91" customHeight="1" spans="1:19">
      <c r="A91" s="14"/>
      <c r="B91" s="14"/>
      <c r="C91" s="13" t="s">
        <v>24</v>
      </c>
      <c r="D91" s="13" t="s">
        <v>25</v>
      </c>
      <c r="E91" s="13" t="s">
        <v>140</v>
      </c>
      <c r="F91" s="13" t="s">
        <v>141</v>
      </c>
      <c r="G91" s="13" t="s">
        <v>33</v>
      </c>
      <c r="H91" s="13" t="s">
        <v>34</v>
      </c>
      <c r="I91" s="17"/>
      <c r="J91" s="18"/>
      <c r="K91" s="19"/>
      <c r="L91" s="20"/>
      <c r="M91" s="20">
        <f t="shared" si="2"/>
        <v>0</v>
      </c>
      <c r="N91" s="21"/>
      <c r="O91" s="13"/>
      <c r="P91" s="13"/>
      <c r="Q91" s="13"/>
      <c r="R91" s="13"/>
      <c r="S91" s="13" t="s">
        <v>30</v>
      </c>
    </row>
    <row r="92" customHeight="1" spans="1:19">
      <c r="A92" s="14"/>
      <c r="B92" s="14"/>
      <c r="C92" s="13" t="s">
        <v>24</v>
      </c>
      <c r="D92" s="13" t="s">
        <v>25</v>
      </c>
      <c r="E92" s="13" t="s">
        <v>140</v>
      </c>
      <c r="F92" s="13" t="s">
        <v>141</v>
      </c>
      <c r="G92" s="13" t="s">
        <v>145</v>
      </c>
      <c r="H92" s="13" t="s">
        <v>146</v>
      </c>
      <c r="I92" s="17"/>
      <c r="J92" s="18"/>
      <c r="K92" s="19"/>
      <c r="L92" s="20"/>
      <c r="M92" s="20">
        <f t="shared" si="2"/>
        <v>0</v>
      </c>
      <c r="N92" s="21"/>
      <c r="O92" s="13"/>
      <c r="P92" s="13"/>
      <c r="Q92" s="13"/>
      <c r="R92" s="13"/>
      <c r="S92" s="13" t="s">
        <v>30</v>
      </c>
    </row>
    <row r="93" customHeight="1" spans="1:19">
      <c r="A93" s="14"/>
      <c r="B93" s="14"/>
      <c r="C93" s="13" t="s">
        <v>24</v>
      </c>
      <c r="D93" s="13" t="s">
        <v>25</v>
      </c>
      <c r="E93" s="13" t="s">
        <v>140</v>
      </c>
      <c r="F93" s="13" t="s">
        <v>141</v>
      </c>
      <c r="G93" s="13" t="s">
        <v>142</v>
      </c>
      <c r="H93" s="13" t="s">
        <v>143</v>
      </c>
      <c r="I93" s="17"/>
      <c r="J93" s="18"/>
      <c r="K93" s="19"/>
      <c r="L93" s="20"/>
      <c r="M93" s="20">
        <f t="shared" si="2"/>
        <v>0</v>
      </c>
      <c r="N93" s="21"/>
      <c r="O93" s="13"/>
      <c r="P93" s="13"/>
      <c r="Q93" s="13"/>
      <c r="R93" s="13"/>
      <c r="S93" s="13" t="s">
        <v>30</v>
      </c>
    </row>
    <row r="94" customHeight="1" spans="1:19">
      <c r="A94" s="14"/>
      <c r="B94" s="14"/>
      <c r="C94" s="13" t="s">
        <v>24</v>
      </c>
      <c r="D94" s="13" t="s">
        <v>25</v>
      </c>
      <c r="E94" s="13" t="s">
        <v>140</v>
      </c>
      <c r="F94" s="13" t="s">
        <v>141</v>
      </c>
      <c r="G94" s="13" t="s">
        <v>31</v>
      </c>
      <c r="H94" s="13" t="s">
        <v>32</v>
      </c>
      <c r="I94" s="17" t="s">
        <v>147</v>
      </c>
      <c r="J94" s="18">
        <v>11490000</v>
      </c>
      <c r="K94" s="19"/>
      <c r="L94" s="20"/>
      <c r="M94" s="20">
        <f t="shared" si="2"/>
        <v>11490000</v>
      </c>
      <c r="N94" s="21"/>
      <c r="O94" s="13"/>
      <c r="P94" s="13"/>
      <c r="Q94" s="13"/>
      <c r="R94" s="13"/>
      <c r="S94" s="13" t="s">
        <v>30</v>
      </c>
    </row>
    <row r="95" customHeight="1" spans="1:19">
      <c r="A95" s="14"/>
      <c r="B95" s="14"/>
      <c r="C95" s="13" t="s">
        <v>24</v>
      </c>
      <c r="D95" s="13" t="s">
        <v>25</v>
      </c>
      <c r="E95" s="13" t="s">
        <v>140</v>
      </c>
      <c r="F95" s="13" t="s">
        <v>141</v>
      </c>
      <c r="G95" s="13" t="s">
        <v>33</v>
      </c>
      <c r="H95" s="13" t="s">
        <v>34</v>
      </c>
      <c r="I95" s="17"/>
      <c r="J95" s="18"/>
      <c r="K95" s="19"/>
      <c r="L95" s="20"/>
      <c r="M95" s="20">
        <f t="shared" si="2"/>
        <v>0</v>
      </c>
      <c r="N95" s="21"/>
      <c r="O95" s="13"/>
      <c r="P95" s="13"/>
      <c r="Q95" s="13"/>
      <c r="R95" s="13"/>
      <c r="S95" s="13" t="s">
        <v>30</v>
      </c>
    </row>
    <row r="96" customHeight="1" spans="1:19">
      <c r="A96" s="14"/>
      <c r="B96" s="14"/>
      <c r="C96" s="13" t="s">
        <v>24</v>
      </c>
      <c r="D96" s="13" t="s">
        <v>25</v>
      </c>
      <c r="E96" s="13" t="s">
        <v>140</v>
      </c>
      <c r="F96" s="13" t="s">
        <v>141</v>
      </c>
      <c r="G96" s="13" t="s">
        <v>142</v>
      </c>
      <c r="H96" s="13" t="s">
        <v>143</v>
      </c>
      <c r="I96" s="17"/>
      <c r="J96" s="18"/>
      <c r="K96" s="19"/>
      <c r="L96" s="20"/>
      <c r="M96" s="20">
        <f t="shared" si="2"/>
        <v>0</v>
      </c>
      <c r="N96" s="21"/>
      <c r="O96" s="13"/>
      <c r="P96" s="13"/>
      <c r="Q96" s="13"/>
      <c r="R96" s="13"/>
      <c r="S96" s="13" t="s">
        <v>30</v>
      </c>
    </row>
    <row r="97" customHeight="1" spans="1:19">
      <c r="A97" s="14"/>
      <c r="B97" s="14"/>
      <c r="C97" s="13" t="s">
        <v>24</v>
      </c>
      <c r="D97" s="13" t="s">
        <v>25</v>
      </c>
      <c r="E97" s="13" t="s">
        <v>140</v>
      </c>
      <c r="F97" s="13" t="s">
        <v>141</v>
      </c>
      <c r="G97" s="13" t="s">
        <v>148</v>
      </c>
      <c r="H97" s="13" t="s">
        <v>149</v>
      </c>
      <c r="I97" s="17"/>
      <c r="J97" s="18"/>
      <c r="K97" s="19"/>
      <c r="L97" s="20"/>
      <c r="M97" s="20">
        <f t="shared" si="2"/>
        <v>0</v>
      </c>
      <c r="N97" s="21"/>
      <c r="O97" s="13"/>
      <c r="P97" s="13"/>
      <c r="Q97" s="13"/>
      <c r="R97" s="13"/>
      <c r="S97" s="13" t="s">
        <v>30</v>
      </c>
    </row>
    <row r="98" customHeight="1" spans="1:19">
      <c r="A98" s="15"/>
      <c r="B98" s="15"/>
      <c r="C98" s="13" t="s">
        <v>24</v>
      </c>
      <c r="D98" s="13" t="s">
        <v>25</v>
      </c>
      <c r="E98" s="13" t="s">
        <v>140</v>
      </c>
      <c r="F98" s="13" t="s">
        <v>141</v>
      </c>
      <c r="G98" s="13" t="s">
        <v>142</v>
      </c>
      <c r="H98" s="13" t="s">
        <v>143</v>
      </c>
      <c r="I98" s="17"/>
      <c r="J98" s="18"/>
      <c r="K98" s="19"/>
      <c r="L98" s="20"/>
      <c r="M98" s="20">
        <f t="shared" si="2"/>
        <v>0</v>
      </c>
      <c r="N98" s="21"/>
      <c r="O98" s="13"/>
      <c r="P98" s="13"/>
      <c r="Q98" s="13"/>
      <c r="R98" s="13"/>
      <c r="S98" s="13" t="s">
        <v>30</v>
      </c>
    </row>
    <row r="99" customHeight="1" spans="1:19">
      <c r="A99" s="9"/>
      <c r="B99" s="11"/>
      <c r="C99" s="9"/>
      <c r="D99" s="9"/>
      <c r="E99" s="9"/>
      <c r="F99" s="9"/>
      <c r="G99" s="9"/>
      <c r="H99" s="9"/>
      <c r="I99" s="9" t="s">
        <v>35</v>
      </c>
      <c r="J99" s="22">
        <f>SUM(J94,J89)</f>
        <v>15390000</v>
      </c>
      <c r="K99" s="22">
        <f t="shared" ref="K99:M99" si="7">SUM(K94,K89)</f>
        <v>0</v>
      </c>
      <c r="L99" s="22">
        <f t="shared" si="7"/>
        <v>0</v>
      </c>
      <c r="M99" s="22">
        <f t="shared" si="7"/>
        <v>15390000</v>
      </c>
      <c r="N99" s="23">
        <v>0</v>
      </c>
      <c r="O99" s="24" t="s">
        <v>36</v>
      </c>
      <c r="P99" s="24" t="s">
        <v>36</v>
      </c>
      <c r="Q99" s="24" t="s">
        <v>36</v>
      </c>
      <c r="R99" s="9"/>
      <c r="S99" s="9"/>
    </row>
    <row r="100" customHeight="1" spans="1:19">
      <c r="A100" s="12">
        <v>7</v>
      </c>
      <c r="B100" s="13" t="s">
        <v>150</v>
      </c>
      <c r="C100" s="13" t="s">
        <v>24</v>
      </c>
      <c r="D100" s="13" t="s">
        <v>25</v>
      </c>
      <c r="E100" s="13" t="s">
        <v>151</v>
      </c>
      <c r="F100" s="13" t="s">
        <v>152</v>
      </c>
      <c r="G100" s="13" t="s">
        <v>33</v>
      </c>
      <c r="H100" s="13" t="s">
        <v>34</v>
      </c>
      <c r="I100" s="17" t="s">
        <v>153</v>
      </c>
      <c r="J100" s="18">
        <v>1800000</v>
      </c>
      <c r="K100" s="19"/>
      <c r="L100" s="20">
        <v>49502</v>
      </c>
      <c r="M100" s="20">
        <f t="shared" si="2"/>
        <v>1750498</v>
      </c>
      <c r="N100" s="21"/>
      <c r="O100" s="13"/>
      <c r="P100" s="13"/>
      <c r="Q100" s="13"/>
      <c r="R100" s="13"/>
      <c r="S100" s="13" t="s">
        <v>30</v>
      </c>
    </row>
    <row r="101" customHeight="1" spans="1:19">
      <c r="A101" s="14"/>
      <c r="B101" s="13"/>
      <c r="C101" s="13" t="s">
        <v>24</v>
      </c>
      <c r="D101" s="13" t="s">
        <v>25</v>
      </c>
      <c r="E101" s="13" t="s">
        <v>151</v>
      </c>
      <c r="F101" s="13" t="s">
        <v>152</v>
      </c>
      <c r="G101" s="13" t="s">
        <v>33</v>
      </c>
      <c r="H101" s="13" t="s">
        <v>34</v>
      </c>
      <c r="I101" s="17"/>
      <c r="J101" s="18"/>
      <c r="K101" s="19"/>
      <c r="L101" s="20"/>
      <c r="M101" s="20">
        <f t="shared" si="2"/>
        <v>0</v>
      </c>
      <c r="N101" s="21"/>
      <c r="O101" s="13"/>
      <c r="P101" s="13"/>
      <c r="Q101" s="13"/>
      <c r="R101" s="13"/>
      <c r="S101" s="13" t="s">
        <v>30</v>
      </c>
    </row>
    <row r="102" customHeight="1" spans="1:19">
      <c r="A102" s="14"/>
      <c r="B102" s="13"/>
      <c r="C102" s="13" t="s">
        <v>24</v>
      </c>
      <c r="D102" s="13" t="s">
        <v>25</v>
      </c>
      <c r="E102" s="13" t="s">
        <v>151</v>
      </c>
      <c r="F102" s="13" t="s">
        <v>152</v>
      </c>
      <c r="G102" s="13" t="s">
        <v>31</v>
      </c>
      <c r="H102" s="13" t="s">
        <v>32</v>
      </c>
      <c r="I102" s="17"/>
      <c r="J102" s="18"/>
      <c r="K102" s="19"/>
      <c r="L102" s="20"/>
      <c r="M102" s="20">
        <f t="shared" si="2"/>
        <v>0</v>
      </c>
      <c r="N102" s="21"/>
      <c r="O102" s="13"/>
      <c r="P102" s="13"/>
      <c r="Q102" s="13"/>
      <c r="R102" s="13"/>
      <c r="S102" s="13" t="s">
        <v>30</v>
      </c>
    </row>
    <row r="103" customHeight="1" spans="1:19">
      <c r="A103" s="15"/>
      <c r="B103" s="13"/>
      <c r="C103" s="13" t="s">
        <v>24</v>
      </c>
      <c r="D103" s="13" t="s">
        <v>25</v>
      </c>
      <c r="E103" s="13" t="s">
        <v>151</v>
      </c>
      <c r="F103" s="13" t="s">
        <v>152</v>
      </c>
      <c r="G103" s="13" t="s">
        <v>28</v>
      </c>
      <c r="H103" s="13" t="s">
        <v>29</v>
      </c>
      <c r="I103" s="17"/>
      <c r="J103" s="18"/>
      <c r="K103" s="19"/>
      <c r="L103" s="20"/>
      <c r="M103" s="20">
        <f t="shared" si="2"/>
        <v>0</v>
      </c>
      <c r="N103" s="21"/>
      <c r="O103" s="13"/>
      <c r="P103" s="13"/>
      <c r="Q103" s="13"/>
      <c r="R103" s="13"/>
      <c r="S103" s="13" t="s">
        <v>30</v>
      </c>
    </row>
    <row r="104" customHeight="1" spans="1:19">
      <c r="A104" s="9"/>
      <c r="B104" s="9"/>
      <c r="C104" s="9"/>
      <c r="D104" s="9"/>
      <c r="E104" s="9"/>
      <c r="F104" s="9"/>
      <c r="G104" s="9"/>
      <c r="H104" s="9"/>
      <c r="I104" s="9" t="s">
        <v>35</v>
      </c>
      <c r="J104" s="22">
        <f>SUM(J100)</f>
        <v>1800000</v>
      </c>
      <c r="K104" s="22">
        <f t="shared" ref="K104:M104" si="8">SUM(K100)</f>
        <v>0</v>
      </c>
      <c r="L104" s="22">
        <f t="shared" si="8"/>
        <v>49502</v>
      </c>
      <c r="M104" s="22">
        <f t="shared" si="8"/>
        <v>1750498</v>
      </c>
      <c r="N104" s="23">
        <f>L104/J104</f>
        <v>0.0275011111111111</v>
      </c>
      <c r="O104" s="24" t="s">
        <v>154</v>
      </c>
      <c r="P104" s="24" t="s">
        <v>154</v>
      </c>
      <c r="Q104" s="24" t="s">
        <v>154</v>
      </c>
      <c r="R104" s="9"/>
      <c r="S104" s="9"/>
    </row>
    <row r="105" ht="41.25" customHeight="1" spans="1:19">
      <c r="A105" s="13">
        <v>8</v>
      </c>
      <c r="B105" s="13" t="s">
        <v>155</v>
      </c>
      <c r="C105" s="13" t="s">
        <v>24</v>
      </c>
      <c r="D105" s="13" t="s">
        <v>25</v>
      </c>
      <c r="E105" s="13" t="s">
        <v>125</v>
      </c>
      <c r="F105" s="13" t="s">
        <v>126</v>
      </c>
      <c r="G105" s="13" t="s">
        <v>33</v>
      </c>
      <c r="H105" s="13" t="s">
        <v>34</v>
      </c>
      <c r="I105" s="17" t="s">
        <v>156</v>
      </c>
      <c r="J105" s="18">
        <v>110372.35</v>
      </c>
      <c r="K105" s="19"/>
      <c r="L105" s="20"/>
      <c r="M105" s="20">
        <f t="shared" si="2"/>
        <v>110372.35</v>
      </c>
      <c r="N105" s="21"/>
      <c r="O105" s="13"/>
      <c r="P105" s="13"/>
      <c r="Q105" s="13"/>
      <c r="R105" s="13"/>
      <c r="S105" s="13" t="s">
        <v>30</v>
      </c>
    </row>
    <row r="106" ht="41.25" customHeight="1" spans="1:19">
      <c r="A106" s="13">
        <v>9</v>
      </c>
      <c r="B106" s="13" t="s">
        <v>157</v>
      </c>
      <c r="C106" s="13" t="s">
        <v>38</v>
      </c>
      <c r="D106" s="13" t="s">
        <v>39</v>
      </c>
      <c r="E106" s="13" t="s">
        <v>45</v>
      </c>
      <c r="F106" s="13" t="s">
        <v>46</v>
      </c>
      <c r="G106" s="13" t="s">
        <v>42</v>
      </c>
      <c r="H106" s="13" t="s">
        <v>43</v>
      </c>
      <c r="I106" s="17" t="s">
        <v>158</v>
      </c>
      <c r="J106" s="18">
        <v>300000</v>
      </c>
      <c r="K106" s="19"/>
      <c r="L106" s="20"/>
      <c r="M106" s="20">
        <f t="shared" si="2"/>
        <v>300000</v>
      </c>
      <c r="N106" s="21"/>
      <c r="O106" s="13"/>
      <c r="P106" s="13"/>
      <c r="Q106" s="13"/>
      <c r="R106" s="13"/>
      <c r="S106" s="13" t="s">
        <v>30</v>
      </c>
    </row>
    <row r="107" ht="41.25" customHeight="1" spans="1:19">
      <c r="A107" s="13">
        <v>10</v>
      </c>
      <c r="B107" s="13" t="s">
        <v>159</v>
      </c>
      <c r="C107" s="13" t="s">
        <v>24</v>
      </c>
      <c r="D107" s="13" t="s">
        <v>25</v>
      </c>
      <c r="E107" s="13" t="s">
        <v>160</v>
      </c>
      <c r="F107" s="13" t="s">
        <v>161</v>
      </c>
      <c r="G107" s="13" t="s">
        <v>123</v>
      </c>
      <c r="H107" s="13" t="s">
        <v>124</v>
      </c>
      <c r="I107" s="17" t="s">
        <v>162</v>
      </c>
      <c r="J107" s="18">
        <v>135000</v>
      </c>
      <c r="K107" s="19"/>
      <c r="L107" s="20"/>
      <c r="M107" s="20">
        <f t="shared" ref="M107" si="9">J107-K107-L107</f>
        <v>135000</v>
      </c>
      <c r="N107" s="21"/>
      <c r="O107" s="13"/>
      <c r="P107" s="13"/>
      <c r="Q107" s="13"/>
      <c r="R107" s="13"/>
      <c r="S107" s="13" t="s">
        <v>30</v>
      </c>
    </row>
    <row r="108" customHeight="1" spans="1:19">
      <c r="A108" s="9"/>
      <c r="B108" s="9"/>
      <c r="C108" s="9"/>
      <c r="D108" s="9"/>
      <c r="E108" s="9"/>
      <c r="F108" s="9"/>
      <c r="G108" s="9"/>
      <c r="H108" s="9"/>
      <c r="I108" s="9" t="s">
        <v>35</v>
      </c>
      <c r="J108" s="22">
        <f>SUM(J105:J107)</f>
        <v>545372.35</v>
      </c>
      <c r="K108" s="22">
        <f t="shared" ref="K108:M108" si="10">SUM(K105:K107)</f>
        <v>0</v>
      </c>
      <c r="L108" s="22">
        <f t="shared" si="10"/>
        <v>0</v>
      </c>
      <c r="M108" s="22">
        <f t="shared" si="10"/>
        <v>545372.35</v>
      </c>
      <c r="N108" s="23">
        <v>0</v>
      </c>
      <c r="O108" s="24" t="s">
        <v>36</v>
      </c>
      <c r="P108" s="24" t="s">
        <v>36</v>
      </c>
      <c r="Q108" s="24" t="s">
        <v>36</v>
      </c>
      <c r="R108" s="9"/>
      <c r="S108" s="9"/>
    </row>
    <row r="109" customHeight="1" spans="1:19">
      <c r="A109" s="13"/>
      <c r="B109" s="13"/>
      <c r="C109" s="13"/>
      <c r="D109" s="13"/>
      <c r="E109" s="13"/>
      <c r="F109" s="13"/>
      <c r="G109" s="13"/>
      <c r="H109" s="13"/>
      <c r="I109" s="13" t="s">
        <v>163</v>
      </c>
      <c r="J109" s="18">
        <f>SUM(J108,J104,J99,J88,J86,J81,J73,J8)</f>
        <v>235928372.35</v>
      </c>
      <c r="K109" s="18">
        <f t="shared" ref="K109:L109" si="11">SUM(K108,K104,K99,K88,K86,K81,K73,K8)</f>
        <v>0</v>
      </c>
      <c r="L109" s="18">
        <f t="shared" si="11"/>
        <v>49502</v>
      </c>
      <c r="M109" s="20">
        <f t="shared" si="2"/>
        <v>235878870.35</v>
      </c>
      <c r="N109" s="21">
        <f>L109/J109</f>
        <v>0.000209817918493346</v>
      </c>
      <c r="O109" s="13"/>
      <c r="P109" s="13"/>
      <c r="Q109" s="13"/>
      <c r="R109" s="13"/>
      <c r="S109" s="13"/>
    </row>
  </sheetData>
  <sortState ref="E3:X108">
    <sortCondition ref="I3:I108"/>
  </sortState>
  <mergeCells count="41">
    <mergeCell ref="A1:S1"/>
    <mergeCell ref="A2:D2"/>
    <mergeCell ref="E3:F3"/>
    <mergeCell ref="G3:H3"/>
    <mergeCell ref="O3:Q3"/>
    <mergeCell ref="A3:A4"/>
    <mergeCell ref="A5:A7"/>
    <mergeCell ref="A9:A72"/>
    <mergeCell ref="A74:A80"/>
    <mergeCell ref="A82:A85"/>
    <mergeCell ref="A89:A98"/>
    <mergeCell ref="A100:A103"/>
    <mergeCell ref="B3:B4"/>
    <mergeCell ref="B5:B7"/>
    <mergeCell ref="B9:B72"/>
    <mergeCell ref="B74:B80"/>
    <mergeCell ref="B82:B85"/>
    <mergeCell ref="B89:B98"/>
    <mergeCell ref="B100:B103"/>
    <mergeCell ref="C3:C4"/>
    <mergeCell ref="D3:D4"/>
    <mergeCell ref="I3:I4"/>
    <mergeCell ref="I5:I7"/>
    <mergeCell ref="I74:I79"/>
    <mergeCell ref="I83:I85"/>
    <mergeCell ref="I89:I93"/>
    <mergeCell ref="I94:I98"/>
    <mergeCell ref="I100:I103"/>
    <mergeCell ref="J3:J4"/>
    <mergeCell ref="J5:J7"/>
    <mergeCell ref="J74:J79"/>
    <mergeCell ref="J83:J85"/>
    <mergeCell ref="J89:J93"/>
    <mergeCell ref="J94:J98"/>
    <mergeCell ref="J100:J103"/>
    <mergeCell ref="K3:K4"/>
    <mergeCell ref="L3:L4"/>
    <mergeCell ref="M3:M4"/>
    <mergeCell ref="N3:N4"/>
    <mergeCell ref="R3:R4"/>
    <mergeCell ref="S3:S4"/>
  </mergeCells>
  <pageMargins left="0.551181102362205" right="0.551181102362205" top="0.47244094488189" bottom="0.866141732283464" header="0" footer="0"/>
  <pageSetup paperSize="9" scale="6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预算指标结余汇总表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CHANKAWING</cp:lastModifiedBy>
  <dcterms:created xsi:type="dcterms:W3CDTF">2022-12-01T07:03:00Z</dcterms:created>
  <cp:lastPrinted>2022-12-02T01:41:00Z</cp:lastPrinted>
  <dcterms:modified xsi:type="dcterms:W3CDTF">2024-03-28T00:33:22Z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11C350D737AD4B5281F91FBB6EBC9C16_12</vt:lpwstr>
  </property>
  <property fmtid="{D5CDD505-2E9C-101B-9397-08002B2CF9AE}" pid="3" name="KSOProductBuildVer">
    <vt:lpwstr>2052-12.1.0.16412</vt:lpwstr>
  </property>
</Properties>
</file>