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210" windowWidth="21840" windowHeight="12375" firstSheet="1" activeTab="1"/>
  </bookViews>
  <sheets>
    <sheet name="StartUp" sheetId="4" state="veryHidden" r:id="rId1"/>
    <sheet name="专项资金公开信息表" sheetId="1" r:id="rId2"/>
    <sheet name="Sheet3" sheetId="3" r:id="rId3"/>
  </sheets>
  <definedNames>
    <definedName name="_xlnm._FilterDatabase" localSheetId="1" hidden="1">专项资金公开信息表!$A$3:$Q$12</definedName>
  </definedNames>
  <calcPr calcId="144525"/>
</workbook>
</file>

<file path=xl/calcChain.xml><?xml version="1.0" encoding="utf-8"?>
<calcChain xmlns="http://schemas.openxmlformats.org/spreadsheetml/2006/main">
  <c r="K6" i="1" l="1"/>
  <c r="J6" i="1"/>
  <c r="M6" i="1" s="1"/>
  <c r="I6" i="1"/>
  <c r="M41" i="1" l="1"/>
  <c r="M42" i="1"/>
  <c r="M43" i="1"/>
  <c r="M44" i="1"/>
  <c r="M45" i="1"/>
  <c r="M46" i="1"/>
  <c r="M47" i="1"/>
  <c r="M48" i="1"/>
  <c r="M49" i="1"/>
  <c r="M50" i="1"/>
  <c r="M51" i="1"/>
  <c r="M52" i="1"/>
  <c r="L41" i="1"/>
  <c r="L42" i="1"/>
  <c r="L43" i="1"/>
  <c r="L44" i="1"/>
  <c r="L45" i="1"/>
  <c r="L46" i="1"/>
  <c r="L47" i="1"/>
  <c r="L48" i="1"/>
  <c r="L49" i="1"/>
  <c r="L50" i="1"/>
  <c r="L51" i="1"/>
  <c r="L52" i="1"/>
  <c r="M20" i="1"/>
  <c r="L20" i="1"/>
  <c r="M12" i="1"/>
  <c r="M11" i="1"/>
  <c r="L12" i="1"/>
  <c r="L11" i="1"/>
  <c r="M8" i="1" l="1"/>
  <c r="M9" i="1"/>
  <c r="M10" i="1"/>
  <c r="M13" i="1"/>
  <c r="M14" i="1"/>
  <c r="M15" i="1"/>
  <c r="M16" i="1"/>
  <c r="M17" i="1"/>
  <c r="M18" i="1"/>
  <c r="M19" i="1"/>
  <c r="M21" i="1"/>
  <c r="M22" i="1"/>
  <c r="M23" i="1"/>
  <c r="M24" i="1"/>
  <c r="M25" i="1"/>
  <c r="M26" i="1"/>
  <c r="M27" i="1"/>
  <c r="M28" i="1"/>
  <c r="M29" i="1"/>
  <c r="M30" i="1"/>
  <c r="M31" i="1"/>
  <c r="M32" i="1"/>
  <c r="M33" i="1"/>
  <c r="M34" i="1"/>
  <c r="M35" i="1"/>
  <c r="M36" i="1"/>
  <c r="M37" i="1"/>
  <c r="M38" i="1"/>
  <c r="M39" i="1"/>
  <c r="M40" i="1"/>
  <c r="M7" i="1"/>
  <c r="L8" i="1"/>
  <c r="L9" i="1"/>
  <c r="L10" i="1"/>
  <c r="L13" i="1"/>
  <c r="L14" i="1"/>
  <c r="L15" i="1"/>
  <c r="L16" i="1"/>
  <c r="L17" i="1"/>
  <c r="L18" i="1"/>
  <c r="L19" i="1"/>
  <c r="L21" i="1"/>
  <c r="L22" i="1"/>
  <c r="L23" i="1"/>
  <c r="L24" i="1"/>
  <c r="L25" i="1"/>
  <c r="L26" i="1"/>
  <c r="L27" i="1"/>
  <c r="L28" i="1"/>
  <c r="L29" i="1"/>
  <c r="L30" i="1"/>
  <c r="L31" i="1"/>
  <c r="L32" i="1"/>
  <c r="L33" i="1"/>
  <c r="L34" i="1"/>
  <c r="L35" i="1"/>
  <c r="L36" i="1"/>
  <c r="L37" i="1"/>
  <c r="L38" i="1"/>
  <c r="L39" i="1"/>
  <c r="L40" i="1"/>
  <c r="L7" i="1"/>
  <c r="L6" i="1" s="1"/>
</calcChain>
</file>

<file path=xl/sharedStrings.xml><?xml version="1.0" encoding="utf-8"?>
<sst xmlns="http://schemas.openxmlformats.org/spreadsheetml/2006/main" count="540" uniqueCount="154">
  <si>
    <t>项目名称</t>
  </si>
  <si>
    <t>性质</t>
  </si>
  <si>
    <t>来源类型</t>
  </si>
  <si>
    <t>功能科目</t>
  </si>
  <si>
    <t>经济分类</t>
  </si>
  <si>
    <t>用途</t>
  </si>
  <si>
    <t>指标金额</t>
  </si>
  <si>
    <t>调减金额</t>
  </si>
  <si>
    <t>支出情况</t>
  </si>
  <si>
    <t>指标余额</t>
  </si>
  <si>
    <t>支出率</t>
  </si>
  <si>
    <t>绩效考核情况（优、良、中、低、差，如没有绩效考核填无）</t>
  </si>
  <si>
    <t>年初任务清单执行情况描述</t>
  </si>
  <si>
    <t>编码</t>
  </si>
  <si>
    <t>名称</t>
  </si>
  <si>
    <t>预算绩效</t>
  </si>
  <si>
    <t>执行绩效</t>
  </si>
  <si>
    <t>事后绩效</t>
  </si>
  <si>
    <t>合计</t>
  </si>
  <si>
    <t>填报单位：江门市江海区市场监督管理局</t>
    <phoneticPr fontId="4" type="noConversion"/>
  </si>
  <si>
    <t>办公场所日常管护经费</t>
    <phoneticPr fontId="4" type="noConversion"/>
  </si>
  <si>
    <t>小微双创经费</t>
    <phoneticPr fontId="4" type="noConversion"/>
  </si>
  <si>
    <t>打假打私打传消费维权专项</t>
    <phoneticPr fontId="4" type="noConversion"/>
  </si>
  <si>
    <t>预算内</t>
    <phoneticPr fontId="4" type="noConversion"/>
  </si>
  <si>
    <t>年初预算</t>
    <phoneticPr fontId="4" type="noConversion"/>
  </si>
  <si>
    <t>预算内</t>
    <phoneticPr fontId="4" type="noConversion"/>
  </si>
  <si>
    <t>年初预算</t>
    <phoneticPr fontId="4" type="noConversion"/>
  </si>
  <si>
    <t>无</t>
    <phoneticPr fontId="4" type="noConversion"/>
  </si>
  <si>
    <t>单位：元</t>
    <phoneticPr fontId="4" type="noConversion"/>
  </si>
  <si>
    <t>劳务费（行政）</t>
    <phoneticPr fontId="4" type="noConversion"/>
  </si>
  <si>
    <t>其他商品和服务支出（行政）</t>
    <phoneticPr fontId="4" type="noConversion"/>
  </si>
  <si>
    <t>食品安全示范城市创建工作经费</t>
    <phoneticPr fontId="4" type="noConversion"/>
  </si>
  <si>
    <t>农产品快筛快检经费</t>
    <phoneticPr fontId="4" type="noConversion"/>
  </si>
  <si>
    <t>食品抽检经费</t>
    <phoneticPr fontId="4" type="noConversion"/>
  </si>
  <si>
    <t>药品事务</t>
    <phoneticPr fontId="4" type="noConversion"/>
  </si>
  <si>
    <t>3029901</t>
    <phoneticPr fontId="4" type="noConversion"/>
  </si>
  <si>
    <t>3021301</t>
    <phoneticPr fontId="4" type="noConversion"/>
  </si>
  <si>
    <t>维修（护）费（行政）</t>
    <phoneticPr fontId="4" type="noConversion"/>
  </si>
  <si>
    <t>3022701</t>
    <phoneticPr fontId="4" type="noConversion"/>
  </si>
  <si>
    <t>委托业务费（行政）</t>
    <phoneticPr fontId="4" type="noConversion"/>
  </si>
  <si>
    <t>31204</t>
    <phoneticPr fontId="4" type="noConversion"/>
  </si>
  <si>
    <t>费用补贴</t>
    <phoneticPr fontId="4" type="noConversion"/>
  </si>
  <si>
    <t>打假打私打传消费维权专项</t>
    <phoneticPr fontId="4" type="noConversion"/>
  </si>
  <si>
    <t>农产品快筛快检经费</t>
    <phoneticPr fontId="4" type="noConversion"/>
  </si>
  <si>
    <t>食品抽检经费</t>
    <phoneticPr fontId="4" type="noConversion"/>
  </si>
  <si>
    <t>应急专项经费</t>
    <phoneticPr fontId="4" type="noConversion"/>
  </si>
  <si>
    <t>市场主体管理</t>
    <phoneticPr fontId="4" type="noConversion"/>
  </si>
  <si>
    <t>知识产权专项经费</t>
    <phoneticPr fontId="4" type="noConversion"/>
  </si>
  <si>
    <t>用于打假、打私、打传及消费维权专项工作经费，包括流通领域商品抽检、打假打私商品检验、假冒伪劣商品销毁经费等。</t>
    <phoneticPr fontId="4" type="noConversion"/>
  </si>
  <si>
    <t>质量强区专项经费</t>
    <phoneticPr fontId="4" type="noConversion"/>
  </si>
  <si>
    <t>用于特种设备、质量监督、计量与标准化等专项业务经费，包括实施标准化战略专项补助资金、江门市政府质量奖奖励经费，电梯抽查检验经费、工业产品质量监督抽查经费、计量检定工作经费、宣传活动经费、档案扫描加工经费等。</t>
    <phoneticPr fontId="4" type="noConversion"/>
  </si>
  <si>
    <t>食品药品综合管理经费</t>
  </si>
  <si>
    <t>用于补充我局执法办案经费，包括购买升级改造学校“互联网+明厨亮灶”系统、执法监督抽检、平台功能维护费、移动巡查费用等。</t>
    <phoneticPr fontId="4" type="noConversion"/>
  </si>
  <si>
    <t>食品安全示范城市创建宣传物料制作，宣传物料印刷等。</t>
    <phoneticPr fontId="4" type="noConversion"/>
  </si>
  <si>
    <t>知识产权工作经费</t>
  </si>
  <si>
    <t>其他商品和服务支出（行政）</t>
    <phoneticPr fontId="4" type="noConversion"/>
  </si>
  <si>
    <t>知识产权服务中心运营费及知识产权巡回法庭经费。</t>
    <phoneticPr fontId="4" type="noConversion"/>
  </si>
  <si>
    <t>化妆品药品药械抽检经费</t>
  </si>
  <si>
    <t>突发食品安全事件应急演练经费。</t>
    <phoneticPr fontId="4" type="noConversion"/>
  </si>
  <si>
    <t>专利扶持资金</t>
  </si>
  <si>
    <t>新冠疫情防控专项</t>
  </si>
  <si>
    <t>委托保安服务公司为集中隔离酒店提供安保服务、冷链环节核酸检测经费、驻点工作人员餐费、隔离酒店医疗固废收运费等
。</t>
    <phoneticPr fontId="4" type="noConversion"/>
  </si>
  <si>
    <t>其他专项业务</t>
  </si>
  <si>
    <t>被装购置费（行政）</t>
    <phoneticPr fontId="4" type="noConversion"/>
  </si>
  <si>
    <t>用于创建办公室购买人力服务（创建办文秘、宣传、工作协调、资料整理等）、制服购置经费
。</t>
    <phoneticPr fontId="4" type="noConversion"/>
  </si>
  <si>
    <t>江财工【2020】205号，关于下达江门市政府质量奖经费的通知</t>
  </si>
  <si>
    <t>市级下达江门市政府质量奖奖励经费。</t>
    <phoneticPr fontId="4" type="noConversion"/>
  </si>
  <si>
    <t>突发公共卫生事件应急处理</t>
    <phoneticPr fontId="4" type="noConversion"/>
  </si>
  <si>
    <t>行政运行</t>
    <phoneticPr fontId="4" type="noConversion"/>
  </si>
  <si>
    <t>其他市场监督管理事务</t>
    <phoneticPr fontId="4" type="noConversion"/>
  </si>
  <si>
    <t>预算内</t>
    <phoneticPr fontId="4" type="noConversion"/>
  </si>
  <si>
    <t>省市补助（一般补助）</t>
    <phoneticPr fontId="4" type="noConversion"/>
  </si>
  <si>
    <t>其他市场监督管理事务</t>
  </si>
  <si>
    <t>3022701</t>
    <phoneticPr fontId="4" type="noConversion"/>
  </si>
  <si>
    <t>委托业务费（行政）</t>
    <phoneticPr fontId="4" type="noConversion"/>
  </si>
  <si>
    <t>无</t>
    <phoneticPr fontId="4" type="noConversion"/>
  </si>
  <si>
    <t>江财工〔2020〕199号，关于提前下达2021年中央药品监管补助资金的通知（药品安全科普宣传）</t>
  </si>
  <si>
    <t>江财工〔2020〕199号，关于提前下达2021年中央药品监管补助资金的通知（国家药品医疗器械化妆品抽检资金）</t>
  </si>
  <si>
    <t>江财工〔2021〕12号，关于调整下达2021年促进经济高质量发展专项资金（市场监督管理-药品监督管理）的通知</t>
  </si>
  <si>
    <t>江财工〔2021〕19号，关于下达2021年市先进装备制造业知识产权保护服务平台经费的通知</t>
  </si>
  <si>
    <t>江财工〔2021〕13号关于调整下达2021年度省促进经济高质量发展专项资金（市场监督管理-食品抽检及监管）的通知</t>
  </si>
  <si>
    <t>江财工〔2021〕14号，2021年度省促进经济高质量发展专项资金（地理标志产品保护）</t>
  </si>
  <si>
    <t>江财工〔2021〕14号，2021年度省促进经济高质量发展专项资金（知识产权行政裁决效能提升）</t>
  </si>
  <si>
    <t>江财工〔2021〕14号，2021年度省促进经济高质量发展专项资金（知识产权纠纷多元化解决）</t>
  </si>
  <si>
    <t>江财工〔2021〕14号，2021年度省促进经济高质量发展专项资金（国家知识产权优势示范企业培育项目）</t>
  </si>
  <si>
    <t>江财工〔2021〕14号，2021年度省促进经济高质量发展专项资金（重点展会知识产权保护）</t>
  </si>
  <si>
    <t>江财工〔2021〕14号，2021年度省促进经济高质量发展专项资金（重点市场知识产权保护）</t>
  </si>
  <si>
    <t>2021年江门市入境人员接转送专项资金</t>
  </si>
  <si>
    <t>2013899</t>
  </si>
  <si>
    <t>2011499</t>
  </si>
  <si>
    <t>其他知识产权事务支出</t>
  </si>
  <si>
    <t>2013816</t>
  </si>
  <si>
    <t>食品安全监管</t>
  </si>
  <si>
    <t>2100410</t>
  </si>
  <si>
    <t>突发公共卫生事件应急处理</t>
  </si>
  <si>
    <t>用于举办科普宣传，广泛宣传普及“两品一械”安全知识。</t>
    <phoneticPr fontId="4" type="noConversion"/>
  </si>
  <si>
    <t>执行2021年广东省化妆品抽检计划。</t>
    <phoneticPr fontId="4" type="noConversion"/>
  </si>
  <si>
    <t>执行2021年广东省医疗器械抽检计划。</t>
    <phoneticPr fontId="4" type="noConversion"/>
  </si>
  <si>
    <t>2021年市先进装备制造业知识产权保护服务平台经费。</t>
    <phoneticPr fontId="4" type="noConversion"/>
  </si>
  <si>
    <t>用于举办特殊食品科普宣传。</t>
    <phoneticPr fontId="4" type="noConversion"/>
  </si>
  <si>
    <t>建立至少1个口头审理室、录音录像系统、物证室、档案室等必要硬件设施，申报至少1件专利侵权纠纷行政裁决典型案例。组织开展至少1期专利侵权纠纷行政裁决业务专题培训班。</t>
    <phoneticPr fontId="4" type="noConversion"/>
  </si>
  <si>
    <t>1.建立知识产权争议行政调解机制1个
2.加强知识产权纠纷行政调解工作，提升行政调解效能。</t>
  </si>
  <si>
    <t>每个地市组织进驻2届次以上当地重点展会，推动展会开办方学习借鉴广交会知识产权保护工作先进经验、设立知识产权保护机构、完善展会知识产权保护软硬件和机制建设，并提交书面报告。</t>
  </si>
  <si>
    <t>加强2个以上重点市场知识产权保护；培育或申报1个以上知识规范化市场；建立完善重点市场知识产权保护机制。</t>
  </si>
  <si>
    <t>挖掘、培育1个以上地理标志产品，完成《全省市场监管部门开展地理标志产品专用标志使用核准改革试点方案和推进计划》明确的专用标志核准改革试点任务，组织地理标志产品专用标志申报和核准。</t>
  </si>
  <si>
    <t>对新增的国家知识产权优势企业、示范企业后补助。培育新的知识产权优势示范企业。提升企业知识产权综合能力。</t>
  </si>
  <si>
    <t>用于保障隔离酒店安保服务。</t>
    <phoneticPr fontId="4" type="noConversion"/>
  </si>
  <si>
    <t>办公大楼水电和日常维护费，早午餐材料费。</t>
    <phoneticPr fontId="4" type="noConversion"/>
  </si>
  <si>
    <t>对符合专利扶持奖励条件的企业进行奖励。</t>
    <phoneticPr fontId="4" type="noConversion"/>
  </si>
  <si>
    <t>食用农产品快检批次（10080批次）</t>
    <phoneticPr fontId="4" type="noConversion"/>
  </si>
  <si>
    <t>食品安全抽检批次(1040批次)</t>
    <phoneticPr fontId="4" type="noConversion"/>
  </si>
  <si>
    <t>药品药械抽检40批次、化妆品抽检5批次</t>
    <phoneticPr fontId="4" type="noConversion"/>
  </si>
  <si>
    <t>对符合“个转企”奖励条件的企业进行奖励。</t>
    <phoneticPr fontId="4" type="noConversion"/>
  </si>
  <si>
    <t>30213</t>
  </si>
  <si>
    <t>维修（护）费</t>
  </si>
  <si>
    <t>食品药品综合管理经费</t>
    <phoneticPr fontId="4" type="noConversion"/>
  </si>
  <si>
    <t>食品安全示范城市创建工作经费</t>
    <phoneticPr fontId="4" type="noConversion"/>
  </si>
  <si>
    <t>化妆品药品药械抽检经费</t>
    <phoneticPr fontId="4" type="noConversion"/>
  </si>
  <si>
    <t>30218</t>
  </si>
  <si>
    <t>专用材料费</t>
  </si>
  <si>
    <t>应急专项经费</t>
    <phoneticPr fontId="4" type="noConversion"/>
  </si>
  <si>
    <t>专利扶持资金</t>
    <phoneticPr fontId="4" type="noConversion"/>
  </si>
  <si>
    <t>新冠疫情防控专项</t>
    <phoneticPr fontId="4" type="noConversion"/>
  </si>
  <si>
    <t>其他专项业务</t>
    <phoneticPr fontId="4" type="noConversion"/>
  </si>
  <si>
    <t>江财工〔2020〕199号，关于提前下达2021年中央药品监管补助资金的通知（国家药品医疗器械化妆品抽检资金）</t>
    <phoneticPr fontId="4" type="noConversion"/>
  </si>
  <si>
    <t>江财工〔2020〕199号，关于提前下达2021年中央药品监管补助资金的通知（药品安全科普宣传）</t>
    <phoneticPr fontId="4" type="noConversion"/>
  </si>
  <si>
    <t>江财工〔2021〕38号，关于下达2021年江门市知识产权专项资金（专利扶持）（第一批）的通知</t>
  </si>
  <si>
    <t>江财工〔2021〕59号，2021年度省促进经济高质量发展专项资金（市场监督管理-知识产权创造运用保护及省部会商、专利奖励）（第二批）（知识产权金融创新促进计划项目）</t>
  </si>
  <si>
    <t>江财工〔2021〕59号，2021年度省促进经济高质量发展专项资金（市场监督管理-知识产权创造运用保护及省部会商、专利奖励）（第二批）（知识产权提质增效资助项目）</t>
  </si>
  <si>
    <t>江财工〔2021〕59号，2021年度省促进经济高质量发展专项资金（市场监督管理-知识产权创造运用保护及省部会商、专利奖励）（第二批）（战略性产业集群知识产权高质量发展项目）</t>
  </si>
  <si>
    <t>江财工〔2021〕59号，2021年度省促进经济高质量发展专项资金（市场监督管理-知识产权创造运用保护及省部会商、专利奖励）（第二批）（企业知识产权贯标推进）</t>
  </si>
  <si>
    <t>江财工〔2021〕60号，关于下达2021年江门市知识产权专项（专利扶持）资金（第二批）的通知</t>
  </si>
  <si>
    <t>江财工〔2021〕77号，关于下达2021年江门市知识产权专项（专利扶持）资金（第三批）的通知</t>
  </si>
  <si>
    <t>江财工〔2021〕74号，关于下达2021年江门市商标品牌战略专项资金的通知</t>
  </si>
  <si>
    <t>江财工〔2021〕100号，调整下达第一批中央财政2021年服务业发展资金（知识产权运营服务体系建设）</t>
  </si>
  <si>
    <t>江财工〔2021〕109号，2021年江门市高价值专利培育布局大赛奖金</t>
  </si>
  <si>
    <t>江财工〔2021〕117号关于下达2021年免费刻章服务专项资金的通知</t>
  </si>
  <si>
    <t>江财工〔2021〕131号再次调整下达第一批中央财政2021年服务业发展资金（知识产权运营服务体系建设-专利转化专项后补助项目）</t>
  </si>
  <si>
    <t>2011409</t>
  </si>
  <si>
    <t>知识产权宏观管理</t>
  </si>
  <si>
    <t>2160299</t>
  </si>
  <si>
    <t>其他商业流通事务支出</t>
  </si>
  <si>
    <t>31204</t>
    <phoneticPr fontId="4" type="noConversion"/>
  </si>
  <si>
    <t>费用补贴</t>
    <phoneticPr fontId="4" type="noConversion"/>
  </si>
  <si>
    <t>30227</t>
    <phoneticPr fontId="4" type="noConversion"/>
  </si>
  <si>
    <t>委托业务费</t>
    <phoneticPr fontId="4" type="noConversion"/>
  </si>
  <si>
    <t>江财工〔2021〕38号，关于下达2021年江门市知识产权专项资金（专利扶持）（第一批）的通知</t>
    <phoneticPr fontId="4" type="noConversion"/>
  </si>
  <si>
    <t>对符合专利扶持奖励条件的企业进行奖励。</t>
    <phoneticPr fontId="4" type="noConversion"/>
  </si>
  <si>
    <t>完成2021年度国家知识产权局和广东省知识产权工作各项工作部署。</t>
    <phoneticPr fontId="4" type="noConversion"/>
  </si>
  <si>
    <t>对符合奖励条件的企业进行奖励。</t>
    <phoneticPr fontId="4" type="noConversion"/>
  </si>
  <si>
    <t>完成珠三角重点园区专利转化需求对接工程项目</t>
    <phoneticPr fontId="4" type="noConversion"/>
  </si>
  <si>
    <t>对2021年江门市高价值专利培育布局大赛获奖企业进行奖励。</t>
    <phoneticPr fontId="4" type="noConversion"/>
  </si>
  <si>
    <t>为新开办企业免费刻制公章，提升企业开办便利度，进一步压减企业开办成本。</t>
    <phoneticPr fontId="4" type="noConversion"/>
  </si>
  <si>
    <t>2021年单位专项资金信息公开表（决算下达后）</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</si>
</sst>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2"/>
      <color theme="1"/>
      <name val="宋体"/>
      <charset val="134"/>
      <scheme val="minor"/>
    </font>
    <font>
      <b/>
      <sz val="12"/>
      <name val="宋体"/>
      <family val="3"/>
      <charset val="134"/>
    </font>
    <font>
      <sz val="11"/>
      <color rgb="FF9C0006"/>
      <name val="宋体"/>
      <family val="3"/>
      <charset val="134"/>
      <scheme val="minor"/>
    </font>
    <font>
      <sz val="11"/>
      <color rgb="FF006100"/>
      <name val="宋体"/>
      <family val="3"/>
      <charset val="134"/>
      <scheme val="minor"/>
    </font>
    <font>
      <sz val="9"/>
      <name val="宋体"/>
      <family val="3"/>
      <charset val="134"/>
      <scheme val="minor"/>
    </font>
    <font>
      <sz val="10"/>
      <name val="仿宋_GB2312"/>
      <family val="3"/>
      <charset val="134"/>
    </font>
    <font>
      <sz val="10"/>
      <name val="宋体"/>
      <family val="3"/>
      <charset val="134"/>
    </font>
    <font>
      <b/>
      <sz val="10"/>
      <name val="宋体"/>
      <family val="3"/>
      <charset val="134"/>
    </font>
    <font>
      <sz val="12"/>
      <name val="宋体"/>
      <family val="3"/>
      <charset val="134"/>
      <scheme val="minor"/>
    </font>
    <font>
      <sz val="9"/>
      <name val="SimSun"/>
      <charset val="134"/>
    </font>
    <font>
      <sz val="11"/>
      <color indexed="8"/>
      <name val="宋体"/>
      <family val="2"/>
      <charset val="1"/>
      <scheme val="minor"/>
    </font>
    <font>
      <b/>
      <sz val="18"/>
      <name val="宋体"/>
      <family val="3"/>
      <charset val="134"/>
      <scheme val="minor"/>
    </font>
    <font>
      <b/>
      <sz val="12"/>
      <name val="宋体"/>
      <family val="3"/>
      <charset val="134"/>
      <scheme val="minor"/>
    </font>
    <font>
      <b/>
      <sz val="10"/>
      <name val="仿宋_GB2312"/>
      <family val="3"/>
      <charset val="134"/>
    </font>
  </fonts>
  <fills count="6">
    <fill>
      <patternFill patternType="none"/>
    </fill>
    <fill>
      <patternFill patternType="gray125"/>
    </fill>
    <fill>
      <patternFill patternType="solid">
        <fgColor rgb="FFFFC7CE"/>
      </patternFill>
    </fill>
    <fill>
      <patternFill patternType="solid">
        <fgColor rgb="FFC6EFCE"/>
      </patternFill>
    </fill>
    <fill>
      <patternFill patternType="solid">
        <fgColor theme="0"/>
        <bgColor indexed="64"/>
      </patternFill>
    </fill>
    <fill>
      <patternFill patternType="solid">
        <fgColor theme="0"/>
        <bgColor rgb="FFEFF4FD"/>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s>
  <cellStyleXfs count="5">
    <xf numFmtId="0" fontId="0" fillId="0" borderId="0">
      <alignment vertical="center"/>
    </xf>
    <xf numFmtId="0" fontId="2" fillId="2" borderId="0" applyNumberFormat="0" applyBorder="0" applyAlignment="0" applyProtection="0">
      <alignment vertical="center"/>
    </xf>
    <xf numFmtId="0" fontId="3" fillId="3" borderId="0" applyNumberFormat="0" applyBorder="0" applyAlignment="0" applyProtection="0">
      <alignment vertical="center"/>
    </xf>
    <xf numFmtId="0" fontId="6" fillId="0" borderId="0"/>
    <xf numFmtId="0" fontId="10" fillId="0" borderId="0">
      <alignment vertical="center"/>
    </xf>
  </cellStyleXfs>
  <cellXfs count="35">
    <xf numFmtId="0" fontId="0" fillId="0" borderId="0" xfId="0">
      <alignment vertical="center"/>
    </xf>
    <xf numFmtId="0" fontId="5" fillId="4" borderId="1"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8" fillId="0" borderId="0" xfId="0" applyFont="1" applyAlignment="1">
      <alignment horizontal="center" vertical="center"/>
    </xf>
    <xf numFmtId="0" fontId="8" fillId="4" borderId="0" xfId="0" applyFont="1" applyFill="1" applyAlignment="1">
      <alignment horizontal="center" vertical="center"/>
    </xf>
    <xf numFmtId="2" fontId="8" fillId="0" borderId="0" xfId="0" applyNumberFormat="1" applyFont="1" applyAlignment="1">
      <alignment horizontal="center" vertical="center"/>
    </xf>
    <xf numFmtId="0" fontId="8" fillId="0" borderId="0" xfId="0" applyFont="1" applyFill="1" applyAlignment="1">
      <alignment horizontal="center" vertical="center"/>
    </xf>
    <xf numFmtId="2" fontId="7" fillId="0" borderId="1" xfId="3" applyNumberFormat="1" applyFont="1" applyFill="1" applyBorder="1" applyAlignment="1" applyProtection="1">
      <alignment horizontal="center" vertical="center" wrapText="1"/>
    </xf>
    <xf numFmtId="10" fontId="5" fillId="4" borderId="1" xfId="0" applyNumberFormat="1" applyFont="1" applyFill="1" applyBorder="1" applyAlignment="1">
      <alignment horizontal="center" vertical="center" wrapText="1"/>
    </xf>
    <xf numFmtId="0" fontId="5" fillId="0" borderId="5" xfId="0" applyNumberFormat="1" applyFont="1" applyBorder="1" applyAlignment="1">
      <alignment horizontal="center" vertical="center" wrapText="1"/>
    </xf>
    <xf numFmtId="0" fontId="5" fillId="0" borderId="0" xfId="0" applyFont="1" applyAlignment="1">
      <alignment horizontal="center" vertical="center"/>
    </xf>
    <xf numFmtId="2" fontId="5" fillId="4" borderId="1" xfId="0" applyNumberFormat="1" applyFont="1" applyFill="1" applyBorder="1" applyAlignment="1">
      <alignment horizontal="center" vertical="center" wrapText="1"/>
    </xf>
    <xf numFmtId="0" fontId="5" fillId="4" borderId="0" xfId="0" applyFont="1" applyFill="1" applyAlignment="1">
      <alignment horizontal="center" vertical="center"/>
    </xf>
    <xf numFmtId="2" fontId="5" fillId="4" borderId="1" xfId="0" applyNumberFormat="1" applyFont="1" applyFill="1" applyBorder="1" applyAlignment="1">
      <alignment horizontal="center" vertical="center"/>
    </xf>
    <xf numFmtId="4" fontId="9" fillId="0" borderId="9" xfId="0" applyNumberFormat="1" applyFont="1" applyBorder="1" applyAlignment="1">
      <alignment horizontal="center" vertical="center"/>
    </xf>
    <xf numFmtId="4" fontId="9" fillId="0" borderId="0" xfId="0" applyNumberFormat="1" applyFont="1" applyBorder="1" applyAlignment="1">
      <alignment horizontal="center" vertical="center"/>
    </xf>
    <xf numFmtId="0" fontId="9" fillId="5" borderId="9" xfId="0" applyFont="1" applyFill="1" applyBorder="1" applyAlignment="1">
      <alignment horizontal="center" vertical="center" wrapText="1"/>
    </xf>
    <xf numFmtId="4" fontId="9" fillId="0" borderId="0" xfId="0" applyNumberFormat="1" applyFont="1" applyAlignment="1">
      <alignment horizontal="center" vertical="center"/>
    </xf>
    <xf numFmtId="0" fontId="9" fillId="4" borderId="9"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1" fillId="0" borderId="0" xfId="0" applyFont="1" applyAlignment="1">
      <alignment horizontal="center"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2" fillId="4" borderId="1" xfId="0" applyFont="1" applyFill="1" applyBorder="1" applyAlignment="1">
      <alignment horizontal="center" vertical="center" wrapText="1"/>
    </xf>
    <xf numFmtId="0" fontId="1" fillId="4" borderId="1" xfId="0" applyNumberFormat="1" applyFont="1" applyFill="1" applyBorder="1" applyAlignment="1" applyProtection="1">
      <alignment horizontal="center" vertical="center" wrapText="1"/>
    </xf>
    <xf numFmtId="2" fontId="1" fillId="0" borderId="1" xfId="0" applyNumberFormat="1" applyFont="1" applyFill="1" applyBorder="1" applyAlignment="1" applyProtection="1">
      <alignment horizontal="center" vertical="center" wrapText="1"/>
    </xf>
    <xf numFmtId="2" fontId="12" fillId="0" borderId="1" xfId="0" applyNumberFormat="1" applyFont="1" applyFill="1" applyBorder="1" applyAlignment="1">
      <alignment horizontal="center" vertical="center" wrapText="1"/>
    </xf>
  </cellXfs>
  <cellStyles count="5">
    <cellStyle name="差_StartUp" xfId="1"/>
    <cellStyle name="常规" xfId="0" builtinId="0"/>
    <cellStyle name="常规 2" xfId="3"/>
    <cellStyle name="常规 3" xfId="4"/>
    <cellStyle name="好_StartUp" xfId="2"/>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honeticPr fontId="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tabSelected="1" topLeftCell="F1" zoomScale="115" zoomScaleNormal="115" workbookViewId="0">
      <selection activeCell="M6" sqref="M6"/>
    </sheetView>
  </sheetViews>
  <sheetFormatPr defaultRowHeight="14.25"/>
  <cols>
    <col min="1" max="1" width="11.25" style="7" customWidth="1"/>
    <col min="2" max="2" width="9" style="6"/>
    <col min="3" max="3" width="10.375" style="6" customWidth="1"/>
    <col min="4" max="7" width="9" style="6"/>
    <col min="8" max="8" width="24.125" style="7" customWidth="1"/>
    <col min="9" max="9" width="12.125" style="8" customWidth="1"/>
    <col min="10" max="10" width="11.5" style="8" customWidth="1"/>
    <col min="11" max="11" width="16.875" style="8" customWidth="1"/>
    <col min="12" max="12" width="12.5" style="8" customWidth="1"/>
    <col min="13" max="13" width="12.625" style="6" customWidth="1"/>
    <col min="14" max="14" width="12.375" style="6" customWidth="1"/>
    <col min="15" max="15" width="12.5" style="6" customWidth="1"/>
    <col min="16" max="16" width="10.625" style="6" customWidth="1"/>
    <col min="17" max="17" width="41" style="6" customWidth="1"/>
    <col min="18" max="16384" width="9" style="6"/>
  </cols>
  <sheetData>
    <row r="1" spans="1:17" ht="22.5">
      <c r="A1" s="27" t="s">
        <v>153</v>
      </c>
      <c r="B1" s="27"/>
      <c r="C1" s="27"/>
      <c r="D1" s="27"/>
      <c r="E1" s="27"/>
      <c r="F1" s="27"/>
      <c r="G1" s="27"/>
      <c r="H1" s="27"/>
      <c r="I1" s="27"/>
      <c r="J1" s="27"/>
      <c r="K1" s="27"/>
      <c r="L1" s="27"/>
      <c r="M1" s="27"/>
      <c r="N1" s="27"/>
      <c r="O1" s="27"/>
      <c r="P1" s="27"/>
      <c r="Q1" s="27"/>
    </row>
    <row r="3" spans="1:17">
      <c r="A3" s="7" t="s">
        <v>19</v>
      </c>
      <c r="Q3" s="6" t="s">
        <v>28</v>
      </c>
    </row>
    <row r="4" spans="1:17" s="9" customFormat="1" ht="45" customHeight="1">
      <c r="A4" s="31" t="s">
        <v>0</v>
      </c>
      <c r="B4" s="24" t="s">
        <v>1</v>
      </c>
      <c r="C4" s="24" t="s">
        <v>2</v>
      </c>
      <c r="D4" s="24" t="s">
        <v>3</v>
      </c>
      <c r="E4" s="24"/>
      <c r="F4" s="24" t="s">
        <v>4</v>
      </c>
      <c r="G4" s="24"/>
      <c r="H4" s="32" t="s">
        <v>5</v>
      </c>
      <c r="I4" s="33" t="s">
        <v>6</v>
      </c>
      <c r="J4" s="33" t="s">
        <v>7</v>
      </c>
      <c r="K4" s="34" t="s">
        <v>8</v>
      </c>
      <c r="L4" s="33" t="s">
        <v>9</v>
      </c>
      <c r="M4" s="24" t="s">
        <v>10</v>
      </c>
      <c r="N4" s="25" t="s">
        <v>11</v>
      </c>
      <c r="O4" s="25"/>
      <c r="P4" s="25"/>
      <c r="Q4" s="25" t="s">
        <v>12</v>
      </c>
    </row>
    <row r="5" spans="1:17" s="9" customFormat="1" ht="39" customHeight="1">
      <c r="A5" s="31"/>
      <c r="B5" s="24"/>
      <c r="C5" s="24"/>
      <c r="D5" s="4" t="s">
        <v>13</v>
      </c>
      <c r="E5" s="4" t="s">
        <v>14</v>
      </c>
      <c r="F5" s="4" t="s">
        <v>13</v>
      </c>
      <c r="G5" s="4" t="s">
        <v>14</v>
      </c>
      <c r="H5" s="32"/>
      <c r="I5" s="33"/>
      <c r="J5" s="33"/>
      <c r="K5" s="34"/>
      <c r="L5" s="33"/>
      <c r="M5" s="24"/>
      <c r="N5" s="5" t="s">
        <v>15</v>
      </c>
      <c r="O5" s="5" t="s">
        <v>16</v>
      </c>
      <c r="P5" s="5" t="s">
        <v>17</v>
      </c>
      <c r="Q5" s="25"/>
    </row>
    <row r="6" spans="1:17" s="13" customFormat="1" ht="27" customHeight="1">
      <c r="A6" s="28" t="s">
        <v>18</v>
      </c>
      <c r="B6" s="29"/>
      <c r="C6" s="29"/>
      <c r="D6" s="29"/>
      <c r="E6" s="29"/>
      <c r="F6" s="29"/>
      <c r="G6" s="29"/>
      <c r="H6" s="30"/>
      <c r="I6" s="10">
        <f>SUM(I7:I52)</f>
        <v>16513209.4</v>
      </c>
      <c r="J6" s="10">
        <f>SUM(J7:J52)</f>
        <v>761149.06</v>
      </c>
      <c r="K6" s="10">
        <f>SUM(K7:K52)</f>
        <v>15600706.590000002</v>
      </c>
      <c r="L6" s="10">
        <f>SUM(L7:L52)</f>
        <v>151353.75</v>
      </c>
      <c r="M6" s="11">
        <f>K6/(I6-J6)</f>
        <v>0.99039149503410306</v>
      </c>
      <c r="N6" s="12"/>
      <c r="O6" s="12"/>
      <c r="P6" s="12"/>
      <c r="Q6" s="12"/>
    </row>
    <row r="7" spans="1:17" s="15" customFormat="1" ht="48">
      <c r="A7" s="1" t="s">
        <v>20</v>
      </c>
      <c r="B7" s="1" t="s">
        <v>23</v>
      </c>
      <c r="C7" s="1" t="s">
        <v>24</v>
      </c>
      <c r="D7" s="1">
        <v>2013801</v>
      </c>
      <c r="E7" s="1" t="s">
        <v>68</v>
      </c>
      <c r="F7" s="1" t="s">
        <v>35</v>
      </c>
      <c r="G7" s="1" t="s">
        <v>30</v>
      </c>
      <c r="H7" s="1" t="s">
        <v>20</v>
      </c>
      <c r="I7" s="14">
        <v>300000</v>
      </c>
      <c r="J7" s="14"/>
      <c r="K7" s="14">
        <v>300000</v>
      </c>
      <c r="L7" s="14">
        <f>I7-J7-K7</f>
        <v>0</v>
      </c>
      <c r="M7" s="11">
        <f t="shared" ref="M7:M52" si="0">K7/(I7+J7)</f>
        <v>1</v>
      </c>
      <c r="N7" s="1" t="s">
        <v>27</v>
      </c>
      <c r="O7" s="1" t="s">
        <v>27</v>
      </c>
      <c r="P7" s="1" t="s">
        <v>27</v>
      </c>
      <c r="Q7" s="26" t="s">
        <v>107</v>
      </c>
    </row>
    <row r="8" spans="1:17" s="15" customFormat="1" ht="36">
      <c r="A8" s="1" t="s">
        <v>20</v>
      </c>
      <c r="B8" s="1" t="s">
        <v>23</v>
      </c>
      <c r="C8" s="1" t="s">
        <v>24</v>
      </c>
      <c r="D8" s="1">
        <v>2013801</v>
      </c>
      <c r="E8" s="1" t="s">
        <v>68</v>
      </c>
      <c r="F8" s="1" t="s">
        <v>36</v>
      </c>
      <c r="G8" s="1" t="s">
        <v>37</v>
      </c>
      <c r="H8" s="1" t="s">
        <v>20</v>
      </c>
      <c r="I8" s="14">
        <v>100000</v>
      </c>
      <c r="J8" s="14"/>
      <c r="K8" s="14">
        <v>99999.9</v>
      </c>
      <c r="L8" s="14">
        <f t="shared" ref="L8:L52" si="1">I8-J8-K8</f>
        <v>0.10000000000582077</v>
      </c>
      <c r="M8" s="11">
        <f t="shared" si="0"/>
        <v>0.99999899999999997</v>
      </c>
      <c r="N8" s="1" t="s">
        <v>27</v>
      </c>
      <c r="O8" s="1" t="s">
        <v>27</v>
      </c>
      <c r="P8" s="1" t="s">
        <v>27</v>
      </c>
      <c r="Q8" s="23"/>
    </row>
    <row r="9" spans="1:17" s="15" customFormat="1" ht="36">
      <c r="A9" s="1" t="s">
        <v>22</v>
      </c>
      <c r="B9" s="1" t="s">
        <v>23</v>
      </c>
      <c r="C9" s="1" t="s">
        <v>24</v>
      </c>
      <c r="D9" s="1">
        <v>2013804</v>
      </c>
      <c r="E9" s="1" t="s">
        <v>46</v>
      </c>
      <c r="F9" s="1">
        <v>3022701</v>
      </c>
      <c r="G9" s="1" t="s">
        <v>39</v>
      </c>
      <c r="H9" s="1" t="s">
        <v>42</v>
      </c>
      <c r="I9" s="14">
        <v>80000</v>
      </c>
      <c r="J9" s="14"/>
      <c r="K9" s="14">
        <v>80000</v>
      </c>
      <c r="L9" s="14">
        <f t="shared" si="1"/>
        <v>0</v>
      </c>
      <c r="M9" s="11">
        <f t="shared" si="0"/>
        <v>1</v>
      </c>
      <c r="N9" s="1" t="s">
        <v>27</v>
      </c>
      <c r="O9" s="1" t="s">
        <v>27</v>
      </c>
      <c r="P9" s="1" t="s">
        <v>27</v>
      </c>
      <c r="Q9" s="3" t="s">
        <v>48</v>
      </c>
    </row>
    <row r="10" spans="1:17" s="15" customFormat="1" ht="24">
      <c r="A10" s="1" t="s">
        <v>49</v>
      </c>
      <c r="B10" s="1" t="s">
        <v>23</v>
      </c>
      <c r="C10" s="1" t="s">
        <v>24</v>
      </c>
      <c r="D10" s="1">
        <v>2013804</v>
      </c>
      <c r="E10" s="1" t="s">
        <v>46</v>
      </c>
      <c r="F10" s="1">
        <v>31204</v>
      </c>
      <c r="G10" s="1" t="s">
        <v>41</v>
      </c>
      <c r="H10" s="1" t="s">
        <v>49</v>
      </c>
      <c r="I10" s="14">
        <v>402000</v>
      </c>
      <c r="J10" s="14"/>
      <c r="K10" s="14">
        <v>402000</v>
      </c>
      <c r="L10" s="14">
        <f t="shared" si="1"/>
        <v>0</v>
      </c>
      <c r="M10" s="11">
        <f t="shared" si="0"/>
        <v>1</v>
      </c>
      <c r="N10" s="1" t="s">
        <v>27</v>
      </c>
      <c r="O10" s="1" t="s">
        <v>27</v>
      </c>
      <c r="P10" s="1" t="s">
        <v>27</v>
      </c>
      <c r="Q10" s="22" t="s">
        <v>50</v>
      </c>
    </row>
    <row r="11" spans="1:17" s="15" customFormat="1" ht="36" customHeight="1">
      <c r="A11" s="1" t="s">
        <v>49</v>
      </c>
      <c r="B11" s="1" t="s">
        <v>23</v>
      </c>
      <c r="C11" s="1" t="s">
        <v>24</v>
      </c>
      <c r="D11" s="1">
        <v>2013804</v>
      </c>
      <c r="E11" s="1" t="s">
        <v>46</v>
      </c>
      <c r="F11" s="1" t="s">
        <v>113</v>
      </c>
      <c r="G11" s="1" t="s">
        <v>114</v>
      </c>
      <c r="H11" s="1" t="s">
        <v>49</v>
      </c>
      <c r="I11" s="14">
        <v>50000</v>
      </c>
      <c r="J11" s="16"/>
      <c r="K11" s="14">
        <v>50000</v>
      </c>
      <c r="L11" s="14">
        <f t="shared" si="1"/>
        <v>0</v>
      </c>
      <c r="M11" s="11">
        <f t="shared" si="0"/>
        <v>1</v>
      </c>
      <c r="N11" s="1" t="s">
        <v>27</v>
      </c>
      <c r="O11" s="1" t="s">
        <v>27</v>
      </c>
      <c r="P11" s="1" t="s">
        <v>27</v>
      </c>
      <c r="Q11" s="26"/>
    </row>
    <row r="12" spans="1:17" s="15" customFormat="1" ht="54.75" customHeight="1">
      <c r="A12" s="1" t="s">
        <v>49</v>
      </c>
      <c r="B12" s="1" t="s">
        <v>25</v>
      </c>
      <c r="C12" s="1" t="s">
        <v>26</v>
      </c>
      <c r="D12" s="1">
        <v>2013804</v>
      </c>
      <c r="E12" s="1" t="s">
        <v>46</v>
      </c>
      <c r="F12" s="1">
        <v>3022701</v>
      </c>
      <c r="G12" s="1" t="s">
        <v>39</v>
      </c>
      <c r="H12" s="1" t="s">
        <v>49</v>
      </c>
      <c r="I12" s="14">
        <v>1148000</v>
      </c>
      <c r="J12" s="16"/>
      <c r="K12" s="14">
        <v>1148000</v>
      </c>
      <c r="L12" s="14">
        <f t="shared" si="1"/>
        <v>0</v>
      </c>
      <c r="M12" s="11">
        <f t="shared" si="0"/>
        <v>1</v>
      </c>
      <c r="N12" s="1" t="s">
        <v>27</v>
      </c>
      <c r="O12" s="1" t="s">
        <v>27</v>
      </c>
      <c r="P12" s="1" t="s">
        <v>27</v>
      </c>
      <c r="Q12" s="26"/>
    </row>
    <row r="13" spans="1:17" s="15" customFormat="1" ht="41.25" customHeight="1">
      <c r="A13" s="1" t="s">
        <v>115</v>
      </c>
      <c r="B13" s="1" t="s">
        <v>23</v>
      </c>
      <c r="C13" s="1" t="s">
        <v>24</v>
      </c>
      <c r="D13" s="1">
        <v>2013804</v>
      </c>
      <c r="E13" s="1" t="s">
        <v>46</v>
      </c>
      <c r="F13" s="1" t="s">
        <v>38</v>
      </c>
      <c r="G13" s="1" t="s">
        <v>39</v>
      </c>
      <c r="H13" s="1" t="s">
        <v>51</v>
      </c>
      <c r="I13" s="14">
        <v>440000</v>
      </c>
      <c r="J13" s="14"/>
      <c r="K13" s="14">
        <v>440000</v>
      </c>
      <c r="L13" s="14">
        <f t="shared" si="1"/>
        <v>0</v>
      </c>
      <c r="M13" s="11">
        <f t="shared" si="0"/>
        <v>1</v>
      </c>
      <c r="N13" s="1" t="s">
        <v>27</v>
      </c>
      <c r="O13" s="1" t="s">
        <v>27</v>
      </c>
      <c r="P13" s="1" t="s">
        <v>27</v>
      </c>
      <c r="Q13" s="3" t="s">
        <v>52</v>
      </c>
    </row>
    <row r="14" spans="1:17" s="7" customFormat="1" ht="36">
      <c r="A14" s="1" t="s">
        <v>31</v>
      </c>
      <c r="B14" s="1" t="s">
        <v>23</v>
      </c>
      <c r="C14" s="1" t="s">
        <v>24</v>
      </c>
      <c r="D14" s="1">
        <v>2013804</v>
      </c>
      <c r="E14" s="1" t="s">
        <v>46</v>
      </c>
      <c r="F14" s="1" t="s">
        <v>38</v>
      </c>
      <c r="G14" s="1" t="s">
        <v>39</v>
      </c>
      <c r="H14" s="1" t="s">
        <v>116</v>
      </c>
      <c r="I14" s="14">
        <v>380000</v>
      </c>
      <c r="J14" s="14"/>
      <c r="K14" s="14">
        <v>380000</v>
      </c>
      <c r="L14" s="14">
        <f t="shared" si="1"/>
        <v>0</v>
      </c>
      <c r="M14" s="11">
        <f t="shared" si="0"/>
        <v>1</v>
      </c>
      <c r="N14" s="1" t="s">
        <v>27</v>
      </c>
      <c r="O14" s="1" t="s">
        <v>27</v>
      </c>
      <c r="P14" s="1" t="s">
        <v>27</v>
      </c>
      <c r="Q14" s="3" t="s">
        <v>53</v>
      </c>
    </row>
    <row r="15" spans="1:17" s="7" customFormat="1" ht="36">
      <c r="A15" s="1" t="s">
        <v>32</v>
      </c>
      <c r="B15" s="1" t="s">
        <v>23</v>
      </c>
      <c r="C15" s="1" t="s">
        <v>24</v>
      </c>
      <c r="D15" s="1">
        <v>2013804</v>
      </c>
      <c r="E15" s="1" t="s">
        <v>46</v>
      </c>
      <c r="F15" s="1" t="s">
        <v>38</v>
      </c>
      <c r="G15" s="1" t="s">
        <v>39</v>
      </c>
      <c r="H15" s="1" t="s">
        <v>43</v>
      </c>
      <c r="I15" s="14">
        <v>450000</v>
      </c>
      <c r="J15" s="14"/>
      <c r="K15" s="14">
        <v>450000</v>
      </c>
      <c r="L15" s="14">
        <f t="shared" si="1"/>
        <v>0</v>
      </c>
      <c r="M15" s="11">
        <f t="shared" si="0"/>
        <v>1</v>
      </c>
      <c r="N15" s="1" t="s">
        <v>27</v>
      </c>
      <c r="O15" s="1" t="s">
        <v>27</v>
      </c>
      <c r="P15" s="1" t="s">
        <v>27</v>
      </c>
      <c r="Q15" s="1" t="s">
        <v>109</v>
      </c>
    </row>
    <row r="16" spans="1:17" s="7" customFormat="1" ht="36">
      <c r="A16" s="1" t="s">
        <v>33</v>
      </c>
      <c r="B16" s="1" t="s">
        <v>23</v>
      </c>
      <c r="C16" s="1" t="s">
        <v>24</v>
      </c>
      <c r="D16" s="1">
        <v>2013804</v>
      </c>
      <c r="E16" s="1" t="s">
        <v>46</v>
      </c>
      <c r="F16" s="1" t="s">
        <v>38</v>
      </c>
      <c r="G16" s="1" t="s">
        <v>39</v>
      </c>
      <c r="H16" s="1" t="s">
        <v>44</v>
      </c>
      <c r="I16" s="14">
        <v>1111500</v>
      </c>
      <c r="J16" s="14"/>
      <c r="K16" s="14">
        <v>1111276.77</v>
      </c>
      <c r="L16" s="14">
        <f t="shared" si="1"/>
        <v>223.22999999998137</v>
      </c>
      <c r="M16" s="11">
        <f t="shared" si="0"/>
        <v>0.99979916329284757</v>
      </c>
      <c r="N16" s="1" t="s">
        <v>27</v>
      </c>
      <c r="O16" s="1" t="s">
        <v>27</v>
      </c>
      <c r="P16" s="1" t="s">
        <v>27</v>
      </c>
      <c r="Q16" s="1" t="s">
        <v>110</v>
      </c>
    </row>
    <row r="17" spans="1:17" s="7" customFormat="1" ht="48">
      <c r="A17" s="1" t="s">
        <v>54</v>
      </c>
      <c r="B17" s="1" t="s">
        <v>23</v>
      </c>
      <c r="C17" s="1" t="s">
        <v>24</v>
      </c>
      <c r="D17" s="1">
        <v>2069999</v>
      </c>
      <c r="E17" s="1" t="s">
        <v>47</v>
      </c>
      <c r="F17" s="1">
        <v>3029901</v>
      </c>
      <c r="G17" s="1" t="s">
        <v>55</v>
      </c>
      <c r="H17" s="1" t="s">
        <v>54</v>
      </c>
      <c r="I17" s="14">
        <v>400000</v>
      </c>
      <c r="J17" s="14"/>
      <c r="K17" s="14">
        <v>400000</v>
      </c>
      <c r="L17" s="14">
        <f t="shared" si="1"/>
        <v>0</v>
      </c>
      <c r="M17" s="11">
        <f t="shared" si="0"/>
        <v>1</v>
      </c>
      <c r="N17" s="1" t="s">
        <v>27</v>
      </c>
      <c r="O17" s="1" t="s">
        <v>27</v>
      </c>
      <c r="P17" s="1" t="s">
        <v>27</v>
      </c>
      <c r="Q17" s="22" t="s">
        <v>56</v>
      </c>
    </row>
    <row r="18" spans="1:17" s="7" customFormat="1" ht="36">
      <c r="A18" s="1" t="s">
        <v>54</v>
      </c>
      <c r="B18" s="1" t="s">
        <v>23</v>
      </c>
      <c r="C18" s="1" t="s">
        <v>24</v>
      </c>
      <c r="D18" s="1">
        <v>2069999</v>
      </c>
      <c r="E18" s="1" t="s">
        <v>47</v>
      </c>
      <c r="F18" s="1" t="s">
        <v>38</v>
      </c>
      <c r="G18" s="1" t="s">
        <v>39</v>
      </c>
      <c r="H18" s="1" t="s">
        <v>54</v>
      </c>
      <c r="I18" s="14">
        <v>1000000</v>
      </c>
      <c r="J18" s="14"/>
      <c r="K18" s="14">
        <v>999977.39</v>
      </c>
      <c r="L18" s="14">
        <f t="shared" si="1"/>
        <v>22.60999999998603</v>
      </c>
      <c r="M18" s="11">
        <f t="shared" si="0"/>
        <v>0.99997738999999997</v>
      </c>
      <c r="N18" s="1" t="s">
        <v>27</v>
      </c>
      <c r="O18" s="1" t="s">
        <v>27</v>
      </c>
      <c r="P18" s="1" t="s">
        <v>27</v>
      </c>
      <c r="Q18" s="23"/>
    </row>
    <row r="19" spans="1:17" s="7" customFormat="1" ht="36">
      <c r="A19" s="1" t="s">
        <v>117</v>
      </c>
      <c r="B19" s="1" t="s">
        <v>23</v>
      </c>
      <c r="C19" s="1" t="s">
        <v>24</v>
      </c>
      <c r="D19" s="1">
        <v>2013812</v>
      </c>
      <c r="E19" s="1" t="s">
        <v>34</v>
      </c>
      <c r="F19" s="1" t="s">
        <v>38</v>
      </c>
      <c r="G19" s="1" t="s">
        <v>39</v>
      </c>
      <c r="H19" s="1" t="s">
        <v>57</v>
      </c>
      <c r="I19" s="14">
        <v>88000</v>
      </c>
      <c r="J19" s="17"/>
      <c r="K19" s="14">
        <v>88000</v>
      </c>
      <c r="L19" s="14">
        <f t="shared" si="1"/>
        <v>0</v>
      </c>
      <c r="M19" s="11">
        <f t="shared" si="0"/>
        <v>1</v>
      </c>
      <c r="N19" s="1" t="s">
        <v>27</v>
      </c>
      <c r="O19" s="1" t="s">
        <v>27</v>
      </c>
      <c r="P19" s="1" t="s">
        <v>27</v>
      </c>
      <c r="Q19" s="22" t="s">
        <v>111</v>
      </c>
    </row>
    <row r="20" spans="1:17" s="7" customFormat="1" ht="42.75" customHeight="1">
      <c r="A20" s="1" t="s">
        <v>117</v>
      </c>
      <c r="B20" s="1" t="s">
        <v>23</v>
      </c>
      <c r="C20" s="1" t="s">
        <v>24</v>
      </c>
      <c r="D20" s="1">
        <v>2013812</v>
      </c>
      <c r="E20" s="1" t="s">
        <v>34</v>
      </c>
      <c r="F20" s="1" t="s">
        <v>118</v>
      </c>
      <c r="G20" s="1" t="s">
        <v>119</v>
      </c>
      <c r="H20" s="1" t="s">
        <v>117</v>
      </c>
      <c r="I20" s="17">
        <v>72000</v>
      </c>
      <c r="J20" s="18"/>
      <c r="K20" s="14">
        <v>71999.850000000006</v>
      </c>
      <c r="L20" s="14">
        <f t="shared" si="1"/>
        <v>0.14999999999417923</v>
      </c>
      <c r="M20" s="11">
        <f t="shared" si="0"/>
        <v>0.99999791666666671</v>
      </c>
      <c r="N20" s="1" t="s">
        <v>27</v>
      </c>
      <c r="O20" s="1" t="s">
        <v>27</v>
      </c>
      <c r="P20" s="1" t="s">
        <v>27</v>
      </c>
      <c r="Q20" s="23"/>
    </row>
    <row r="21" spans="1:17" s="7" customFormat="1" ht="36">
      <c r="A21" s="1" t="s">
        <v>120</v>
      </c>
      <c r="B21" s="1" t="s">
        <v>23</v>
      </c>
      <c r="C21" s="1" t="s">
        <v>24</v>
      </c>
      <c r="D21" s="1">
        <v>2013804</v>
      </c>
      <c r="E21" s="1" t="s">
        <v>46</v>
      </c>
      <c r="F21" s="1" t="s">
        <v>38</v>
      </c>
      <c r="G21" s="1" t="s">
        <v>39</v>
      </c>
      <c r="H21" s="1" t="s">
        <v>45</v>
      </c>
      <c r="I21" s="14">
        <v>30000</v>
      </c>
      <c r="J21" s="14"/>
      <c r="K21" s="14">
        <v>30000</v>
      </c>
      <c r="L21" s="14">
        <f t="shared" si="1"/>
        <v>0</v>
      </c>
      <c r="M21" s="11">
        <f t="shared" si="0"/>
        <v>1</v>
      </c>
      <c r="N21" s="1" t="s">
        <v>27</v>
      </c>
      <c r="O21" s="1" t="s">
        <v>27</v>
      </c>
      <c r="P21" s="1" t="s">
        <v>27</v>
      </c>
      <c r="Q21" s="1" t="s">
        <v>58</v>
      </c>
    </row>
    <row r="22" spans="1:17" s="7" customFormat="1" ht="24">
      <c r="A22" s="1" t="s">
        <v>21</v>
      </c>
      <c r="B22" s="1" t="s">
        <v>23</v>
      </c>
      <c r="C22" s="1" t="s">
        <v>24</v>
      </c>
      <c r="D22" s="1">
        <v>2013804</v>
      </c>
      <c r="E22" s="1" t="s">
        <v>46</v>
      </c>
      <c r="F22" s="1" t="s">
        <v>40</v>
      </c>
      <c r="G22" s="1" t="s">
        <v>41</v>
      </c>
      <c r="H22" s="1" t="s">
        <v>21</v>
      </c>
      <c r="I22" s="14">
        <v>90000</v>
      </c>
      <c r="J22" s="14"/>
      <c r="K22" s="14">
        <v>90000</v>
      </c>
      <c r="L22" s="14">
        <f t="shared" si="1"/>
        <v>0</v>
      </c>
      <c r="M22" s="11">
        <f t="shared" si="0"/>
        <v>1</v>
      </c>
      <c r="N22" s="1" t="s">
        <v>27</v>
      </c>
      <c r="O22" s="1" t="s">
        <v>27</v>
      </c>
      <c r="P22" s="1" t="s">
        <v>27</v>
      </c>
      <c r="Q22" s="2" t="s">
        <v>112</v>
      </c>
    </row>
    <row r="23" spans="1:17" s="7" customFormat="1" ht="24">
      <c r="A23" s="1" t="s">
        <v>121</v>
      </c>
      <c r="B23" s="1" t="s">
        <v>23</v>
      </c>
      <c r="C23" s="1" t="s">
        <v>24</v>
      </c>
      <c r="D23" s="1">
        <v>2013804</v>
      </c>
      <c r="E23" s="1" t="s">
        <v>46</v>
      </c>
      <c r="F23" s="1" t="s">
        <v>40</v>
      </c>
      <c r="G23" s="1" t="s">
        <v>41</v>
      </c>
      <c r="H23" s="1" t="s">
        <v>59</v>
      </c>
      <c r="I23" s="14">
        <v>3230000</v>
      </c>
      <c r="J23" s="14"/>
      <c r="K23" s="14">
        <v>3230000</v>
      </c>
      <c r="L23" s="14">
        <f t="shared" si="1"/>
        <v>0</v>
      </c>
      <c r="M23" s="11">
        <f t="shared" si="0"/>
        <v>1</v>
      </c>
      <c r="N23" s="1" t="s">
        <v>27</v>
      </c>
      <c r="O23" s="1" t="s">
        <v>27</v>
      </c>
      <c r="P23" s="1" t="s">
        <v>27</v>
      </c>
      <c r="Q23" s="2" t="s">
        <v>108</v>
      </c>
    </row>
    <row r="24" spans="1:17" s="7" customFormat="1" ht="67.5" customHeight="1">
      <c r="A24" s="19" t="s">
        <v>65</v>
      </c>
      <c r="B24" s="1" t="s">
        <v>23</v>
      </c>
      <c r="C24" s="1" t="s">
        <v>24</v>
      </c>
      <c r="D24" s="1">
        <v>2013899</v>
      </c>
      <c r="E24" s="1" t="s">
        <v>69</v>
      </c>
      <c r="F24" s="1" t="s">
        <v>40</v>
      </c>
      <c r="G24" s="1" t="s">
        <v>41</v>
      </c>
      <c r="H24" s="19" t="s">
        <v>65</v>
      </c>
      <c r="I24" s="14">
        <v>250000</v>
      </c>
      <c r="J24" s="14"/>
      <c r="K24" s="14">
        <v>250000</v>
      </c>
      <c r="L24" s="14">
        <f t="shared" si="1"/>
        <v>0</v>
      </c>
      <c r="M24" s="11">
        <f t="shared" si="0"/>
        <v>1</v>
      </c>
      <c r="N24" s="1" t="s">
        <v>27</v>
      </c>
      <c r="O24" s="1" t="s">
        <v>27</v>
      </c>
      <c r="P24" s="1" t="s">
        <v>27</v>
      </c>
      <c r="Q24" s="2" t="s">
        <v>66</v>
      </c>
    </row>
    <row r="25" spans="1:17" s="7" customFormat="1" ht="48">
      <c r="A25" s="1" t="s">
        <v>122</v>
      </c>
      <c r="B25" s="1" t="s">
        <v>23</v>
      </c>
      <c r="C25" s="1" t="s">
        <v>24</v>
      </c>
      <c r="D25" s="1">
        <v>2100410</v>
      </c>
      <c r="E25" s="1" t="s">
        <v>67</v>
      </c>
      <c r="F25" s="1">
        <v>3029901</v>
      </c>
      <c r="G25" s="1" t="s">
        <v>55</v>
      </c>
      <c r="H25" s="1" t="s">
        <v>60</v>
      </c>
      <c r="I25" s="14">
        <v>400000</v>
      </c>
      <c r="J25" s="14">
        <v>154750.03</v>
      </c>
      <c r="K25" s="14">
        <v>245249.97</v>
      </c>
      <c r="L25" s="14">
        <f t="shared" si="1"/>
        <v>0</v>
      </c>
      <c r="M25" s="11">
        <f t="shared" si="0"/>
        <v>0.44209095401040355</v>
      </c>
      <c r="N25" s="1" t="s">
        <v>27</v>
      </c>
      <c r="O25" s="1" t="s">
        <v>27</v>
      </c>
      <c r="P25" s="1" t="s">
        <v>27</v>
      </c>
      <c r="Q25" s="22" t="s">
        <v>61</v>
      </c>
    </row>
    <row r="26" spans="1:17" s="7" customFormat="1" ht="39" customHeight="1">
      <c r="A26" s="1" t="s">
        <v>60</v>
      </c>
      <c r="B26" s="1" t="s">
        <v>23</v>
      </c>
      <c r="C26" s="1" t="s">
        <v>24</v>
      </c>
      <c r="D26" s="1">
        <v>2100410</v>
      </c>
      <c r="E26" s="1" t="s">
        <v>67</v>
      </c>
      <c r="F26" s="1" t="s">
        <v>38</v>
      </c>
      <c r="G26" s="1" t="s">
        <v>39</v>
      </c>
      <c r="H26" s="1" t="s">
        <v>60</v>
      </c>
      <c r="I26" s="14">
        <v>2600000</v>
      </c>
      <c r="J26" s="14">
        <v>606399.03</v>
      </c>
      <c r="K26" s="14">
        <v>1993125.97</v>
      </c>
      <c r="L26" s="14">
        <f t="shared" si="1"/>
        <v>475</v>
      </c>
      <c r="M26" s="11">
        <f t="shared" si="0"/>
        <v>0.62160883637742359</v>
      </c>
      <c r="N26" s="1" t="s">
        <v>27</v>
      </c>
      <c r="O26" s="1" t="s">
        <v>27</v>
      </c>
      <c r="P26" s="1" t="s">
        <v>27</v>
      </c>
      <c r="Q26" s="23"/>
    </row>
    <row r="27" spans="1:17" s="7" customFormat="1" ht="36">
      <c r="A27" s="1" t="s">
        <v>123</v>
      </c>
      <c r="B27" s="1" t="s">
        <v>23</v>
      </c>
      <c r="C27" s="1" t="s">
        <v>24</v>
      </c>
      <c r="D27" s="1">
        <v>2013804</v>
      </c>
      <c r="E27" s="1" t="s">
        <v>46</v>
      </c>
      <c r="F27" s="1">
        <v>3022401</v>
      </c>
      <c r="G27" s="1" t="s">
        <v>63</v>
      </c>
      <c r="H27" s="1" t="s">
        <v>62</v>
      </c>
      <c r="I27" s="14">
        <v>265000</v>
      </c>
      <c r="J27" s="14"/>
      <c r="K27" s="14">
        <v>188718.83</v>
      </c>
      <c r="L27" s="14">
        <f t="shared" si="1"/>
        <v>76281.170000000013</v>
      </c>
      <c r="M27" s="11">
        <f t="shared" si="0"/>
        <v>0.71214652830188674</v>
      </c>
      <c r="N27" s="1" t="s">
        <v>27</v>
      </c>
      <c r="O27" s="1" t="s">
        <v>27</v>
      </c>
      <c r="P27" s="1" t="s">
        <v>27</v>
      </c>
      <c r="Q27" s="22" t="s">
        <v>64</v>
      </c>
    </row>
    <row r="28" spans="1:17" s="7" customFormat="1" ht="24">
      <c r="A28" s="1" t="s">
        <v>62</v>
      </c>
      <c r="B28" s="1" t="s">
        <v>23</v>
      </c>
      <c r="C28" s="1" t="s">
        <v>24</v>
      </c>
      <c r="D28" s="1">
        <v>2013804</v>
      </c>
      <c r="E28" s="1" t="s">
        <v>46</v>
      </c>
      <c r="F28" s="1">
        <v>3022601</v>
      </c>
      <c r="G28" s="1" t="s">
        <v>29</v>
      </c>
      <c r="H28" s="1" t="s">
        <v>62</v>
      </c>
      <c r="I28" s="14">
        <v>556000</v>
      </c>
      <c r="J28" s="20"/>
      <c r="K28" s="14">
        <v>556000</v>
      </c>
      <c r="L28" s="14">
        <f t="shared" si="1"/>
        <v>0</v>
      </c>
      <c r="M28" s="11">
        <f t="shared" si="0"/>
        <v>1</v>
      </c>
      <c r="N28" s="1" t="s">
        <v>27</v>
      </c>
      <c r="O28" s="1" t="s">
        <v>27</v>
      </c>
      <c r="P28" s="1" t="s">
        <v>27</v>
      </c>
      <c r="Q28" s="23"/>
    </row>
    <row r="29" spans="1:17" s="7" customFormat="1" ht="78.75">
      <c r="A29" s="21" t="s">
        <v>125</v>
      </c>
      <c r="B29" s="1" t="s">
        <v>70</v>
      </c>
      <c r="C29" s="1" t="s">
        <v>71</v>
      </c>
      <c r="D29" s="1" t="s">
        <v>88</v>
      </c>
      <c r="E29" s="1" t="s">
        <v>72</v>
      </c>
      <c r="F29" s="1" t="s">
        <v>73</v>
      </c>
      <c r="G29" s="1" t="s">
        <v>74</v>
      </c>
      <c r="H29" s="21" t="s">
        <v>76</v>
      </c>
      <c r="I29" s="14">
        <v>10000</v>
      </c>
      <c r="J29" s="14"/>
      <c r="K29" s="14">
        <v>10000</v>
      </c>
      <c r="L29" s="14">
        <f t="shared" si="1"/>
        <v>0</v>
      </c>
      <c r="M29" s="11">
        <f t="shared" si="0"/>
        <v>1</v>
      </c>
      <c r="N29" s="1" t="s">
        <v>75</v>
      </c>
      <c r="O29" s="1" t="s">
        <v>75</v>
      </c>
      <c r="P29" s="1" t="s">
        <v>75</v>
      </c>
      <c r="Q29" s="2" t="s">
        <v>95</v>
      </c>
    </row>
    <row r="30" spans="1:17" s="7" customFormat="1" ht="90">
      <c r="A30" s="19" t="s">
        <v>124</v>
      </c>
      <c r="B30" s="1" t="s">
        <v>70</v>
      </c>
      <c r="C30" s="1" t="s">
        <v>71</v>
      </c>
      <c r="D30" s="1" t="s">
        <v>88</v>
      </c>
      <c r="E30" s="1" t="s">
        <v>72</v>
      </c>
      <c r="F30" s="1" t="s">
        <v>73</v>
      </c>
      <c r="G30" s="1" t="s">
        <v>74</v>
      </c>
      <c r="H30" s="19" t="s">
        <v>77</v>
      </c>
      <c r="I30" s="14">
        <v>2000</v>
      </c>
      <c r="J30" s="14"/>
      <c r="K30" s="14">
        <v>2000</v>
      </c>
      <c r="L30" s="14">
        <f t="shared" si="1"/>
        <v>0</v>
      </c>
      <c r="M30" s="11">
        <f t="shared" si="0"/>
        <v>1</v>
      </c>
      <c r="N30" s="1" t="s">
        <v>75</v>
      </c>
      <c r="O30" s="1" t="s">
        <v>75</v>
      </c>
      <c r="P30" s="1" t="s">
        <v>75</v>
      </c>
      <c r="Q30" s="2" t="s">
        <v>96</v>
      </c>
    </row>
    <row r="31" spans="1:17" s="7" customFormat="1" ht="90">
      <c r="A31" s="21" t="s">
        <v>78</v>
      </c>
      <c r="B31" s="1" t="s">
        <v>70</v>
      </c>
      <c r="C31" s="1" t="s">
        <v>71</v>
      </c>
      <c r="D31" s="1" t="s">
        <v>88</v>
      </c>
      <c r="E31" s="1" t="s">
        <v>72</v>
      </c>
      <c r="F31" s="1" t="s">
        <v>73</v>
      </c>
      <c r="G31" s="1" t="s">
        <v>74</v>
      </c>
      <c r="H31" s="21" t="s">
        <v>78</v>
      </c>
      <c r="I31" s="14">
        <v>3500</v>
      </c>
      <c r="J31" s="14"/>
      <c r="K31" s="14">
        <v>3500</v>
      </c>
      <c r="L31" s="14">
        <f t="shared" si="1"/>
        <v>0</v>
      </c>
      <c r="M31" s="11">
        <f t="shared" si="0"/>
        <v>1</v>
      </c>
      <c r="N31" s="1" t="s">
        <v>75</v>
      </c>
      <c r="O31" s="1" t="s">
        <v>75</v>
      </c>
      <c r="P31" s="1" t="s">
        <v>75</v>
      </c>
      <c r="Q31" s="2" t="s">
        <v>97</v>
      </c>
    </row>
    <row r="32" spans="1:17" s="7" customFormat="1" ht="67.5">
      <c r="A32" s="19" t="s">
        <v>79</v>
      </c>
      <c r="B32" s="1" t="s">
        <v>70</v>
      </c>
      <c r="C32" s="1" t="s">
        <v>71</v>
      </c>
      <c r="D32" s="1" t="s">
        <v>89</v>
      </c>
      <c r="E32" s="1" t="s">
        <v>90</v>
      </c>
      <c r="F32" s="1" t="s">
        <v>73</v>
      </c>
      <c r="G32" s="1" t="s">
        <v>74</v>
      </c>
      <c r="H32" s="19" t="s">
        <v>79</v>
      </c>
      <c r="I32" s="14">
        <v>620000</v>
      </c>
      <c r="J32" s="14"/>
      <c r="K32" s="14">
        <v>620000</v>
      </c>
      <c r="L32" s="14">
        <f t="shared" si="1"/>
        <v>0</v>
      </c>
      <c r="M32" s="11">
        <f t="shared" si="0"/>
        <v>1</v>
      </c>
      <c r="N32" s="1" t="s">
        <v>75</v>
      </c>
      <c r="O32" s="1" t="s">
        <v>75</v>
      </c>
      <c r="P32" s="1" t="s">
        <v>75</v>
      </c>
      <c r="Q32" s="2" t="s">
        <v>98</v>
      </c>
    </row>
    <row r="33" spans="1:17" s="7" customFormat="1" ht="90">
      <c r="A33" s="21" t="s">
        <v>80</v>
      </c>
      <c r="B33" s="1" t="s">
        <v>70</v>
      </c>
      <c r="C33" s="1" t="s">
        <v>71</v>
      </c>
      <c r="D33" s="1" t="s">
        <v>91</v>
      </c>
      <c r="E33" s="1" t="s">
        <v>92</v>
      </c>
      <c r="F33" s="1" t="s">
        <v>73</v>
      </c>
      <c r="G33" s="1" t="s">
        <v>74</v>
      </c>
      <c r="H33" s="21" t="s">
        <v>80</v>
      </c>
      <c r="I33" s="14">
        <v>3000</v>
      </c>
      <c r="J33" s="14"/>
      <c r="K33" s="14">
        <v>3000</v>
      </c>
      <c r="L33" s="14">
        <f t="shared" si="1"/>
        <v>0</v>
      </c>
      <c r="M33" s="11">
        <f t="shared" si="0"/>
        <v>1</v>
      </c>
      <c r="N33" s="1" t="s">
        <v>75</v>
      </c>
      <c r="O33" s="1" t="s">
        <v>75</v>
      </c>
      <c r="P33" s="1" t="s">
        <v>75</v>
      </c>
      <c r="Q33" s="2" t="s">
        <v>99</v>
      </c>
    </row>
    <row r="34" spans="1:17" s="7" customFormat="1" ht="67.5">
      <c r="A34" s="19" t="s">
        <v>81</v>
      </c>
      <c r="B34" s="1" t="s">
        <v>70</v>
      </c>
      <c r="C34" s="1" t="s">
        <v>71</v>
      </c>
      <c r="D34" s="1" t="s">
        <v>89</v>
      </c>
      <c r="E34" s="1" t="s">
        <v>90</v>
      </c>
      <c r="F34" s="1" t="s">
        <v>73</v>
      </c>
      <c r="G34" s="1" t="s">
        <v>74</v>
      </c>
      <c r="H34" s="19" t="s">
        <v>81</v>
      </c>
      <c r="I34" s="14">
        <v>50000</v>
      </c>
      <c r="J34" s="14"/>
      <c r="K34" s="14">
        <v>50000</v>
      </c>
      <c r="L34" s="14">
        <f t="shared" si="1"/>
        <v>0</v>
      </c>
      <c r="M34" s="11">
        <f t="shared" si="0"/>
        <v>1</v>
      </c>
      <c r="N34" s="1" t="s">
        <v>75</v>
      </c>
      <c r="O34" s="1" t="s">
        <v>75</v>
      </c>
      <c r="P34" s="1" t="s">
        <v>75</v>
      </c>
      <c r="Q34" s="2" t="s">
        <v>104</v>
      </c>
    </row>
    <row r="35" spans="1:17" s="7" customFormat="1" ht="67.5">
      <c r="A35" s="21" t="s">
        <v>82</v>
      </c>
      <c r="B35" s="1" t="s">
        <v>70</v>
      </c>
      <c r="C35" s="1" t="s">
        <v>71</v>
      </c>
      <c r="D35" s="1" t="s">
        <v>89</v>
      </c>
      <c r="E35" s="1" t="s">
        <v>90</v>
      </c>
      <c r="F35" s="1" t="s">
        <v>73</v>
      </c>
      <c r="G35" s="1" t="s">
        <v>74</v>
      </c>
      <c r="H35" s="21" t="s">
        <v>82</v>
      </c>
      <c r="I35" s="14">
        <v>50000</v>
      </c>
      <c r="J35" s="14"/>
      <c r="K35" s="14">
        <v>50000</v>
      </c>
      <c r="L35" s="14">
        <f t="shared" si="1"/>
        <v>0</v>
      </c>
      <c r="M35" s="11">
        <f t="shared" si="0"/>
        <v>1</v>
      </c>
      <c r="N35" s="1" t="s">
        <v>75</v>
      </c>
      <c r="O35" s="1" t="s">
        <v>75</v>
      </c>
      <c r="P35" s="1" t="s">
        <v>75</v>
      </c>
      <c r="Q35" s="2" t="s">
        <v>100</v>
      </c>
    </row>
    <row r="36" spans="1:17" s="7" customFormat="1" ht="67.5">
      <c r="A36" s="19" t="s">
        <v>83</v>
      </c>
      <c r="B36" s="1" t="s">
        <v>70</v>
      </c>
      <c r="C36" s="1" t="s">
        <v>71</v>
      </c>
      <c r="D36" s="1" t="s">
        <v>89</v>
      </c>
      <c r="E36" s="1" t="s">
        <v>90</v>
      </c>
      <c r="F36" s="1" t="s">
        <v>73</v>
      </c>
      <c r="G36" s="1" t="s">
        <v>74</v>
      </c>
      <c r="H36" s="19" t="s">
        <v>83</v>
      </c>
      <c r="I36" s="14">
        <v>20000</v>
      </c>
      <c r="J36" s="14"/>
      <c r="K36" s="14">
        <v>20000</v>
      </c>
      <c r="L36" s="14">
        <f t="shared" si="1"/>
        <v>0</v>
      </c>
      <c r="M36" s="11">
        <f t="shared" si="0"/>
        <v>1</v>
      </c>
      <c r="N36" s="1" t="s">
        <v>75</v>
      </c>
      <c r="O36" s="1" t="s">
        <v>75</v>
      </c>
      <c r="P36" s="1" t="s">
        <v>75</v>
      </c>
      <c r="Q36" s="2" t="s">
        <v>101</v>
      </c>
    </row>
    <row r="37" spans="1:17" s="7" customFormat="1" ht="78.75">
      <c r="A37" s="21" t="s">
        <v>84</v>
      </c>
      <c r="B37" s="1" t="s">
        <v>70</v>
      </c>
      <c r="C37" s="1" t="s">
        <v>71</v>
      </c>
      <c r="D37" s="1" t="s">
        <v>89</v>
      </c>
      <c r="E37" s="1" t="s">
        <v>90</v>
      </c>
      <c r="F37" s="1" t="s">
        <v>40</v>
      </c>
      <c r="G37" s="1" t="s">
        <v>41</v>
      </c>
      <c r="H37" s="21" t="s">
        <v>84</v>
      </c>
      <c r="I37" s="14">
        <v>200000</v>
      </c>
      <c r="J37" s="14"/>
      <c r="K37" s="14">
        <v>200000</v>
      </c>
      <c r="L37" s="14">
        <f t="shared" si="1"/>
        <v>0</v>
      </c>
      <c r="M37" s="11">
        <f t="shared" si="0"/>
        <v>1</v>
      </c>
      <c r="N37" s="1" t="s">
        <v>75</v>
      </c>
      <c r="O37" s="1" t="s">
        <v>75</v>
      </c>
      <c r="P37" s="1" t="s">
        <v>75</v>
      </c>
      <c r="Q37" s="2" t="s">
        <v>105</v>
      </c>
    </row>
    <row r="38" spans="1:17" s="7" customFormat="1" ht="67.5">
      <c r="A38" s="19" t="s">
        <v>85</v>
      </c>
      <c r="B38" s="1" t="s">
        <v>70</v>
      </c>
      <c r="C38" s="1" t="s">
        <v>71</v>
      </c>
      <c r="D38" s="1" t="s">
        <v>89</v>
      </c>
      <c r="E38" s="1" t="s">
        <v>90</v>
      </c>
      <c r="F38" s="1" t="s">
        <v>73</v>
      </c>
      <c r="G38" s="1" t="s">
        <v>74</v>
      </c>
      <c r="H38" s="19" t="s">
        <v>85</v>
      </c>
      <c r="I38" s="14">
        <v>50000</v>
      </c>
      <c r="J38" s="14"/>
      <c r="K38" s="14">
        <v>50000</v>
      </c>
      <c r="L38" s="14">
        <f t="shared" si="1"/>
        <v>0</v>
      </c>
      <c r="M38" s="11">
        <f t="shared" si="0"/>
        <v>1</v>
      </c>
      <c r="N38" s="1" t="s">
        <v>75</v>
      </c>
      <c r="O38" s="1" t="s">
        <v>75</v>
      </c>
      <c r="P38" s="1" t="s">
        <v>75</v>
      </c>
      <c r="Q38" s="2" t="s">
        <v>102</v>
      </c>
    </row>
    <row r="39" spans="1:17" s="7" customFormat="1" ht="67.5">
      <c r="A39" s="21" t="s">
        <v>86</v>
      </c>
      <c r="B39" s="1" t="s">
        <v>70</v>
      </c>
      <c r="C39" s="1" t="s">
        <v>71</v>
      </c>
      <c r="D39" s="1" t="s">
        <v>89</v>
      </c>
      <c r="E39" s="1" t="s">
        <v>90</v>
      </c>
      <c r="F39" s="1" t="s">
        <v>73</v>
      </c>
      <c r="G39" s="1" t="s">
        <v>74</v>
      </c>
      <c r="H39" s="21" t="s">
        <v>86</v>
      </c>
      <c r="I39" s="14">
        <v>50000</v>
      </c>
      <c r="J39" s="14"/>
      <c r="K39" s="14">
        <v>50000</v>
      </c>
      <c r="L39" s="14">
        <f t="shared" si="1"/>
        <v>0</v>
      </c>
      <c r="M39" s="11">
        <f t="shared" si="0"/>
        <v>1</v>
      </c>
      <c r="N39" s="1" t="s">
        <v>75</v>
      </c>
      <c r="O39" s="1" t="s">
        <v>75</v>
      </c>
      <c r="P39" s="1" t="s">
        <v>75</v>
      </c>
      <c r="Q39" s="2" t="s">
        <v>103</v>
      </c>
    </row>
    <row r="40" spans="1:17" s="7" customFormat="1" ht="36">
      <c r="A40" s="21" t="s">
        <v>87</v>
      </c>
      <c r="B40" s="1" t="s">
        <v>70</v>
      </c>
      <c r="C40" s="1" t="s">
        <v>71</v>
      </c>
      <c r="D40" s="1" t="s">
        <v>93</v>
      </c>
      <c r="E40" s="1" t="s">
        <v>94</v>
      </c>
      <c r="F40" s="1" t="s">
        <v>73</v>
      </c>
      <c r="G40" s="1" t="s">
        <v>74</v>
      </c>
      <c r="H40" s="21" t="s">
        <v>87</v>
      </c>
      <c r="I40" s="14">
        <v>150000</v>
      </c>
      <c r="J40" s="14"/>
      <c r="K40" s="14">
        <v>150000</v>
      </c>
      <c r="L40" s="14">
        <f t="shared" si="1"/>
        <v>0</v>
      </c>
      <c r="M40" s="11">
        <f t="shared" si="0"/>
        <v>1</v>
      </c>
      <c r="N40" s="1" t="s">
        <v>75</v>
      </c>
      <c r="O40" s="1" t="s">
        <v>75</v>
      </c>
      <c r="P40" s="1" t="s">
        <v>75</v>
      </c>
      <c r="Q40" s="2" t="s">
        <v>106</v>
      </c>
    </row>
    <row r="41" spans="1:17" ht="78.75">
      <c r="A41" s="21" t="s">
        <v>146</v>
      </c>
      <c r="B41" s="1" t="s">
        <v>70</v>
      </c>
      <c r="C41" s="1" t="s">
        <v>71</v>
      </c>
      <c r="D41" s="1" t="s">
        <v>138</v>
      </c>
      <c r="E41" s="1" t="s">
        <v>139</v>
      </c>
      <c r="F41" s="1" t="s">
        <v>142</v>
      </c>
      <c r="G41" s="1" t="s">
        <v>143</v>
      </c>
      <c r="H41" s="21" t="s">
        <v>126</v>
      </c>
      <c r="I41" s="14">
        <v>142466.4</v>
      </c>
      <c r="J41" s="14"/>
      <c r="K41" s="14">
        <v>142466.4</v>
      </c>
      <c r="L41" s="14">
        <f t="shared" si="1"/>
        <v>0</v>
      </c>
      <c r="M41" s="11">
        <f t="shared" si="0"/>
        <v>1</v>
      </c>
      <c r="N41" s="1" t="s">
        <v>75</v>
      </c>
      <c r="O41" s="1" t="s">
        <v>75</v>
      </c>
      <c r="P41" s="1" t="s">
        <v>75</v>
      </c>
      <c r="Q41" s="2" t="s">
        <v>147</v>
      </c>
    </row>
    <row r="42" spans="1:17" ht="135">
      <c r="A42" s="21" t="s">
        <v>127</v>
      </c>
      <c r="B42" s="1" t="s">
        <v>70</v>
      </c>
      <c r="C42" s="1" t="s">
        <v>71</v>
      </c>
      <c r="D42" s="1" t="s">
        <v>89</v>
      </c>
      <c r="E42" s="1" t="s">
        <v>90</v>
      </c>
      <c r="F42" s="1" t="s">
        <v>142</v>
      </c>
      <c r="G42" s="1" t="s">
        <v>143</v>
      </c>
      <c r="H42" s="21" t="s">
        <v>127</v>
      </c>
      <c r="I42" s="14">
        <v>205607.51</v>
      </c>
      <c r="J42" s="14"/>
      <c r="K42" s="14">
        <v>205607.51</v>
      </c>
      <c r="L42" s="14">
        <f t="shared" si="1"/>
        <v>0</v>
      </c>
      <c r="M42" s="11">
        <f t="shared" si="0"/>
        <v>1</v>
      </c>
      <c r="N42" s="1" t="s">
        <v>75</v>
      </c>
      <c r="O42" s="1" t="s">
        <v>75</v>
      </c>
      <c r="P42" s="1" t="s">
        <v>75</v>
      </c>
      <c r="Q42" s="2" t="s">
        <v>147</v>
      </c>
    </row>
    <row r="43" spans="1:17" ht="123.75">
      <c r="A43" s="21" t="s">
        <v>128</v>
      </c>
      <c r="B43" s="1" t="s">
        <v>70</v>
      </c>
      <c r="C43" s="1" t="s">
        <v>71</v>
      </c>
      <c r="D43" s="1" t="s">
        <v>89</v>
      </c>
      <c r="E43" s="1" t="s">
        <v>90</v>
      </c>
      <c r="F43" s="1" t="s">
        <v>142</v>
      </c>
      <c r="G43" s="1" t="s">
        <v>143</v>
      </c>
      <c r="H43" s="21" t="s">
        <v>128</v>
      </c>
      <c r="I43" s="14">
        <v>124700</v>
      </c>
      <c r="J43" s="14"/>
      <c r="K43" s="14">
        <v>124700</v>
      </c>
      <c r="L43" s="14">
        <f t="shared" si="1"/>
        <v>0</v>
      </c>
      <c r="M43" s="11">
        <f t="shared" si="0"/>
        <v>1</v>
      </c>
      <c r="N43" s="1" t="s">
        <v>75</v>
      </c>
      <c r="O43" s="1" t="s">
        <v>75</v>
      </c>
      <c r="P43" s="1" t="s">
        <v>75</v>
      </c>
      <c r="Q43" s="2" t="s">
        <v>147</v>
      </c>
    </row>
    <row r="44" spans="1:17" ht="135">
      <c r="A44" s="21" t="s">
        <v>129</v>
      </c>
      <c r="B44" s="1" t="s">
        <v>70</v>
      </c>
      <c r="C44" s="1" t="s">
        <v>71</v>
      </c>
      <c r="D44" s="1" t="s">
        <v>89</v>
      </c>
      <c r="E44" s="1" t="s">
        <v>90</v>
      </c>
      <c r="F44" s="1" t="s">
        <v>142</v>
      </c>
      <c r="G44" s="1" t="s">
        <v>143</v>
      </c>
      <c r="H44" s="21" t="s">
        <v>129</v>
      </c>
      <c r="I44" s="14">
        <v>250000</v>
      </c>
      <c r="J44" s="14"/>
      <c r="K44" s="14">
        <v>250000</v>
      </c>
      <c r="L44" s="14">
        <f t="shared" si="1"/>
        <v>0</v>
      </c>
      <c r="M44" s="11">
        <f t="shared" si="0"/>
        <v>1</v>
      </c>
      <c r="N44" s="1" t="s">
        <v>75</v>
      </c>
      <c r="O44" s="1" t="s">
        <v>75</v>
      </c>
      <c r="P44" s="1" t="s">
        <v>75</v>
      </c>
      <c r="Q44" s="2" t="s">
        <v>148</v>
      </c>
    </row>
    <row r="45" spans="1:17" ht="123.75">
      <c r="A45" s="21" t="s">
        <v>130</v>
      </c>
      <c r="B45" s="1" t="s">
        <v>70</v>
      </c>
      <c r="C45" s="1" t="s">
        <v>71</v>
      </c>
      <c r="D45" s="1" t="s">
        <v>89</v>
      </c>
      <c r="E45" s="1" t="s">
        <v>90</v>
      </c>
      <c r="F45" s="1" t="s">
        <v>142</v>
      </c>
      <c r="G45" s="1" t="s">
        <v>143</v>
      </c>
      <c r="H45" s="21" t="s">
        <v>130</v>
      </c>
      <c r="I45" s="14">
        <v>34200</v>
      </c>
      <c r="J45" s="14"/>
      <c r="K45" s="14">
        <v>34200</v>
      </c>
      <c r="L45" s="14">
        <f t="shared" si="1"/>
        <v>0</v>
      </c>
      <c r="M45" s="11">
        <f t="shared" si="0"/>
        <v>1</v>
      </c>
      <c r="N45" s="1" t="s">
        <v>75</v>
      </c>
      <c r="O45" s="1" t="s">
        <v>75</v>
      </c>
      <c r="P45" s="1" t="s">
        <v>75</v>
      </c>
      <c r="Q45" s="2" t="s">
        <v>148</v>
      </c>
    </row>
    <row r="46" spans="1:17" ht="78.75">
      <c r="A46" s="21" t="s">
        <v>131</v>
      </c>
      <c r="B46" s="1" t="s">
        <v>70</v>
      </c>
      <c r="C46" s="1" t="s">
        <v>71</v>
      </c>
      <c r="D46" s="1" t="s">
        <v>89</v>
      </c>
      <c r="E46" s="1" t="s">
        <v>90</v>
      </c>
      <c r="F46" s="1" t="s">
        <v>142</v>
      </c>
      <c r="G46" s="1" t="s">
        <v>143</v>
      </c>
      <c r="H46" s="21" t="s">
        <v>131</v>
      </c>
      <c r="I46" s="14">
        <v>9900</v>
      </c>
      <c r="J46" s="14"/>
      <c r="K46" s="14">
        <v>9900</v>
      </c>
      <c r="L46" s="14">
        <f t="shared" si="1"/>
        <v>0</v>
      </c>
      <c r="M46" s="11">
        <f t="shared" si="0"/>
        <v>1</v>
      </c>
      <c r="N46" s="1" t="s">
        <v>75</v>
      </c>
      <c r="O46" s="1" t="s">
        <v>75</v>
      </c>
      <c r="P46" s="1" t="s">
        <v>75</v>
      </c>
      <c r="Q46" s="2" t="s">
        <v>147</v>
      </c>
    </row>
    <row r="47" spans="1:17" ht="78.75">
      <c r="A47" s="21" t="s">
        <v>132</v>
      </c>
      <c r="B47" s="1" t="s">
        <v>70</v>
      </c>
      <c r="C47" s="1" t="s">
        <v>71</v>
      </c>
      <c r="D47" s="1" t="s">
        <v>138</v>
      </c>
      <c r="E47" s="1" t="s">
        <v>139</v>
      </c>
      <c r="F47" s="1" t="s">
        <v>142</v>
      </c>
      <c r="G47" s="1" t="s">
        <v>143</v>
      </c>
      <c r="H47" s="21" t="s">
        <v>132</v>
      </c>
      <c r="I47" s="14">
        <v>81000</v>
      </c>
      <c r="J47" s="14"/>
      <c r="K47" s="14">
        <v>81000</v>
      </c>
      <c r="L47" s="14">
        <f t="shared" si="1"/>
        <v>0</v>
      </c>
      <c r="M47" s="11">
        <f t="shared" si="0"/>
        <v>1</v>
      </c>
      <c r="N47" s="1" t="s">
        <v>75</v>
      </c>
      <c r="O47" s="1" t="s">
        <v>75</v>
      </c>
      <c r="P47" s="1" t="s">
        <v>75</v>
      </c>
      <c r="Q47" s="2" t="s">
        <v>147</v>
      </c>
    </row>
    <row r="48" spans="1:17" ht="56.25">
      <c r="A48" s="21" t="s">
        <v>133</v>
      </c>
      <c r="B48" s="1" t="s">
        <v>70</v>
      </c>
      <c r="C48" s="1" t="s">
        <v>71</v>
      </c>
      <c r="D48" s="1" t="s">
        <v>89</v>
      </c>
      <c r="E48" s="1" t="s">
        <v>90</v>
      </c>
      <c r="F48" s="1" t="s">
        <v>142</v>
      </c>
      <c r="G48" s="1" t="s">
        <v>143</v>
      </c>
      <c r="H48" s="21" t="s">
        <v>133</v>
      </c>
      <c r="I48" s="14">
        <v>10500</v>
      </c>
      <c r="J48" s="14"/>
      <c r="K48" s="14">
        <v>10500</v>
      </c>
      <c r="L48" s="14">
        <f t="shared" si="1"/>
        <v>0</v>
      </c>
      <c r="M48" s="11">
        <f t="shared" si="0"/>
        <v>1</v>
      </c>
      <c r="N48" s="1" t="s">
        <v>75</v>
      </c>
      <c r="O48" s="1" t="s">
        <v>75</v>
      </c>
      <c r="P48" s="1" t="s">
        <v>75</v>
      </c>
      <c r="Q48" s="2" t="s">
        <v>149</v>
      </c>
    </row>
    <row r="49" spans="1:17" ht="78.75">
      <c r="A49" s="21" t="s">
        <v>134</v>
      </c>
      <c r="B49" s="1" t="s">
        <v>70</v>
      </c>
      <c r="C49" s="1" t="s">
        <v>71</v>
      </c>
      <c r="D49" s="1" t="s">
        <v>140</v>
      </c>
      <c r="E49" s="1" t="s">
        <v>141</v>
      </c>
      <c r="F49" s="1" t="s">
        <v>144</v>
      </c>
      <c r="G49" s="1" t="s">
        <v>145</v>
      </c>
      <c r="H49" s="21" t="s">
        <v>134</v>
      </c>
      <c r="I49" s="14">
        <v>500000</v>
      </c>
      <c r="J49" s="14"/>
      <c r="K49" s="14">
        <v>500000</v>
      </c>
      <c r="L49" s="14">
        <f t="shared" si="1"/>
        <v>0</v>
      </c>
      <c r="M49" s="11">
        <f t="shared" si="0"/>
        <v>1</v>
      </c>
      <c r="N49" s="1" t="s">
        <v>75</v>
      </c>
      <c r="O49" s="1" t="s">
        <v>75</v>
      </c>
      <c r="P49" s="1" t="s">
        <v>75</v>
      </c>
      <c r="Q49" s="2" t="s">
        <v>150</v>
      </c>
    </row>
    <row r="50" spans="1:17" ht="56.25">
      <c r="A50" s="21" t="s">
        <v>135</v>
      </c>
      <c r="B50" s="1" t="s">
        <v>70</v>
      </c>
      <c r="C50" s="1" t="s">
        <v>71</v>
      </c>
      <c r="D50" s="1" t="s">
        <v>89</v>
      </c>
      <c r="E50" s="1" t="s">
        <v>90</v>
      </c>
      <c r="F50" s="1" t="s">
        <v>142</v>
      </c>
      <c r="G50" s="1" t="s">
        <v>143</v>
      </c>
      <c r="H50" s="21" t="s">
        <v>135</v>
      </c>
      <c r="I50" s="14">
        <v>137500</v>
      </c>
      <c r="J50" s="14"/>
      <c r="K50" s="14">
        <v>137500</v>
      </c>
      <c r="L50" s="14">
        <f t="shared" si="1"/>
        <v>0</v>
      </c>
      <c r="M50" s="11">
        <f t="shared" si="0"/>
        <v>1</v>
      </c>
      <c r="N50" s="1" t="s">
        <v>75</v>
      </c>
      <c r="O50" s="1" t="s">
        <v>75</v>
      </c>
      <c r="P50" s="1" t="s">
        <v>75</v>
      </c>
      <c r="Q50" s="2" t="s">
        <v>151</v>
      </c>
    </row>
    <row r="51" spans="1:17" ht="56.25">
      <c r="A51" s="21" t="s">
        <v>136</v>
      </c>
      <c r="B51" s="1" t="s">
        <v>70</v>
      </c>
      <c r="C51" s="1" t="s">
        <v>71</v>
      </c>
      <c r="D51" s="1" t="s">
        <v>88</v>
      </c>
      <c r="E51" s="1" t="s">
        <v>72</v>
      </c>
      <c r="F51" s="1" t="s">
        <v>144</v>
      </c>
      <c r="G51" s="1" t="s">
        <v>145</v>
      </c>
      <c r="H51" s="21" t="s">
        <v>136</v>
      </c>
      <c r="I51" s="14">
        <v>84335.49</v>
      </c>
      <c r="J51" s="14"/>
      <c r="K51" s="14">
        <v>9984</v>
      </c>
      <c r="L51" s="14">
        <f t="shared" si="1"/>
        <v>74351.490000000005</v>
      </c>
      <c r="M51" s="11">
        <f t="shared" si="0"/>
        <v>0.11838432432182465</v>
      </c>
      <c r="N51" s="1" t="s">
        <v>75</v>
      </c>
      <c r="O51" s="1" t="s">
        <v>75</v>
      </c>
      <c r="P51" s="1" t="s">
        <v>75</v>
      </c>
      <c r="Q51" s="2" t="s">
        <v>152</v>
      </c>
    </row>
    <row r="52" spans="1:17" ht="101.25">
      <c r="A52" s="21" t="s">
        <v>137</v>
      </c>
      <c r="B52" s="1" t="s">
        <v>70</v>
      </c>
      <c r="C52" s="1" t="s">
        <v>71</v>
      </c>
      <c r="D52" s="1" t="s">
        <v>140</v>
      </c>
      <c r="E52" s="1" t="s">
        <v>141</v>
      </c>
      <c r="F52" s="1" t="s">
        <v>142</v>
      </c>
      <c r="G52" s="1" t="s">
        <v>143</v>
      </c>
      <c r="H52" s="21" t="s">
        <v>137</v>
      </c>
      <c r="I52" s="14">
        <v>282000</v>
      </c>
      <c r="J52" s="14"/>
      <c r="K52" s="14">
        <v>282000</v>
      </c>
      <c r="L52" s="14">
        <f t="shared" si="1"/>
        <v>0</v>
      </c>
      <c r="M52" s="11">
        <f t="shared" si="0"/>
        <v>1</v>
      </c>
      <c r="N52" s="1" t="s">
        <v>75</v>
      </c>
      <c r="O52" s="1" t="s">
        <v>75</v>
      </c>
      <c r="P52" s="1" t="s">
        <v>75</v>
      </c>
      <c r="Q52" s="2" t="s">
        <v>149</v>
      </c>
    </row>
  </sheetData>
  <autoFilter ref="A3:Q12"/>
  <mergeCells count="21">
    <mergeCell ref="Q25:Q26"/>
    <mergeCell ref="Q27:Q28"/>
    <mergeCell ref="Q17:Q18"/>
    <mergeCell ref="A1:Q1"/>
    <mergeCell ref="D4:E4"/>
    <mergeCell ref="F4:G4"/>
    <mergeCell ref="N4:P4"/>
    <mergeCell ref="A6:H6"/>
    <mergeCell ref="A4:A5"/>
    <mergeCell ref="B4:B5"/>
    <mergeCell ref="C4:C5"/>
    <mergeCell ref="H4:H5"/>
    <mergeCell ref="I4:I5"/>
    <mergeCell ref="J4:J5"/>
    <mergeCell ref="K4:K5"/>
    <mergeCell ref="L4:L5"/>
    <mergeCell ref="Q19:Q20"/>
    <mergeCell ref="M4:M5"/>
    <mergeCell ref="Q4:Q5"/>
    <mergeCell ref="Q7:Q8"/>
    <mergeCell ref="Q10:Q12"/>
  </mergeCells>
  <phoneticPr fontId="4" type="noConversion"/>
  <pageMargins left="0.27500000000000002" right="0.156944444444444" top="1" bottom="1" header="0.51180555555555596" footer="0.51180555555555596"/>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sheetData/>
  <phoneticPr fontId="4" type="noConversion"/>
  <pageMargins left="0.75" right="0.75" top="1" bottom="1" header="0.51180555555555596" footer="0.5118055555555559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专项资金公开信息表</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李光顺</dc:creator>
  <cp:lastModifiedBy>AutoBVT</cp:lastModifiedBy>
  <cp:lastPrinted>2018-11-12T10:28:54Z</cp:lastPrinted>
  <dcterms:created xsi:type="dcterms:W3CDTF">2018-10-26T02:02:53Z</dcterms:created>
  <dcterms:modified xsi:type="dcterms:W3CDTF">2022-11-15T06:43:48Z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2052-10.1.0.5850</vt:lpwstr>
  </property>
</Properties>
</file>