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专项资金公开信息表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<sst xmlns="http://schemas.openxmlformats.org/spreadsheetml/2006/main" count="105" uniqueCount="41">
  <si>
    <t>江门市江海区审计局专项资金信息公开表</t>
  </si>
  <si>
    <t>填报单位：</t>
  </si>
  <si>
    <t>江门市江海区审计局</t>
  </si>
  <si>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</si>
  <si>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</si>
  <si>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</si>
  <si>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</si>
  <si>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</si>
  <si>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</si>
  <si>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</si>
  <si>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</si>
  <si>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</si>
  <si>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</si>
  <si>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</si>
  <si>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</si>
  <si>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</si>
  <si>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</si>
  <si>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</si>
  <si>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</si>
  <si>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</si>
  <si>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</si>
  <si>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</si>
  <si>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办公场所管护经费</t>
  </si>
  <si>
    <t>预算内</t>
  </si>
  <si>
    <t>年初预算</t>
  </si>
  <si>
    <t>行政运行</t>
  </si>
  <si>
    <t>办公费</t>
  </si>
  <si>
    <t>根据江海区审计局实际工作情况，确保江海区审计局工作顺利开展。</t>
  </si>
  <si>
    <t>水费</t>
  </si>
  <si>
    <t>电费</t>
  </si>
  <si>
    <t>邮电费</t>
  </si>
  <si>
    <t>维修（护费）</t>
  </si>
  <si>
    <t>劳务费</t>
  </si>
  <si>
    <t>其他商品和服务支出</t>
  </si>
  <si>
    <t>审计助理经费</t>
  </si>
  <si>
    <t>审计业务</t>
  </si>
  <si>
    <t>伙食补助费</t>
  </si>
  <si>
    <t>根据江海区审计局年度审计工作计划，完成审计项目。</t>
  </si>
  <si>
    <t>审计业务经费</t>
  </si>
  <si>
    <t>差旅费</t>
  </si>
  <si>
    <t>办公设备购置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</si>
</sst>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9" applyNumberFormat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21" fillId="23" borderId="14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10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/>
    </xf>
    <xf numFmtId="1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0" fontId="0" fillId="0" borderId="1" xfId="0" applyNumberFormat="1" applyBorder="1" applyAlignment="1">
      <alignment vertical="center" wrapText="1"/>
    </xf>
    <xf numFmtId="0" fontId="0" fillId="0" borderId="8" xfId="0" applyNumberForma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"/>
  <sheetViews>
    <sheetView tabSelected="1" workbookViewId="0">
      <selection activeCell="J14" sqref="J14"/>
    </sheetView>
  </sheetViews>
  <sheetFormatPr defaultColWidth="9" defaultRowHeight="14.25"/>
  <cols>
    <col min="1" max="1" width="11.25" customWidth="1"/>
    <col min="3" max="3" width="10.375" customWidth="1"/>
    <col min="8" max="8" width="24.125" customWidth="1"/>
    <col min="9" max="9" width="12.125" customWidth="1"/>
    <col min="10" max="10" width="11.5" customWidth="1"/>
    <col min="11" max="11" width="10.875" customWidth="1"/>
    <col min="12" max="12" width="12.5" customWidth="1"/>
    <col min="13" max="13" width="12.625" style="2" customWidth="1"/>
    <col min="14" max="14" width="12.375" customWidth="1"/>
    <col min="15" max="15" width="12.5" customWidth="1"/>
    <col min="16" max="16" width="10.625" customWidth="1"/>
    <col min="17" max="17" width="41" customWidth="1"/>
  </cols>
  <sheetData>
    <row r="1" ht="22.5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3"/>
      <c r="N1" s="3"/>
      <c r="O1" s="3"/>
      <c r="P1" s="3"/>
      <c r="Q1" s="3"/>
    </row>
    <row r="3" spans="1:2">
      <c r="A3" t="s">
        <v>1</v>
      </c>
      <c r="B3" t="s">
        <v>2</v>
      </c>
    </row>
    <row r="4" s="1" customFormat="1" ht="45" customHeight="1" spans="1:17">
      <c r="A4" s="4" t="s">
        <v>3</v>
      </c>
      <c r="B4" s="5" t="s">
        <v>4</v>
      </c>
      <c r="C4" s="5" t="s">
        <v>5</v>
      </c>
      <c r="D4" s="5" t="s">
        <v>6</v>
      </c>
      <c r="E4" s="5"/>
      <c r="F4" s="5" t="s">
        <v>7</v>
      </c>
      <c r="G4" s="5"/>
      <c r="H4" s="5" t="s">
        <v>8</v>
      </c>
      <c r="I4" s="5" t="s">
        <v>9</v>
      </c>
      <c r="J4" s="5" t="s">
        <v>10</v>
      </c>
      <c r="K4" s="4" t="s">
        <v>11</v>
      </c>
      <c r="L4" s="5" t="s">
        <v>12</v>
      </c>
      <c r="M4" s="14" t="s">
        <v>13</v>
      </c>
      <c r="N4" s="4" t="s">
        <v>14</v>
      </c>
      <c r="O4" s="4"/>
      <c r="P4" s="4"/>
      <c r="Q4" s="4" t="s">
        <v>15</v>
      </c>
    </row>
    <row r="5" s="1" customFormat="1" ht="39" customHeight="1" spans="1:17">
      <c r="A5" s="4"/>
      <c r="B5" s="5"/>
      <c r="C5" s="5"/>
      <c r="D5" s="5" t="s">
        <v>16</v>
      </c>
      <c r="E5" s="5" t="s">
        <v>17</v>
      </c>
      <c r="F5" s="5" t="s">
        <v>16</v>
      </c>
      <c r="G5" s="5" t="s">
        <v>17</v>
      </c>
      <c r="H5" s="5"/>
      <c r="I5" s="5"/>
      <c r="J5" s="15"/>
      <c r="K5" s="4"/>
      <c r="L5" s="15"/>
      <c r="M5" s="14"/>
      <c r="N5" s="4" t="s">
        <v>18</v>
      </c>
      <c r="O5" s="4" t="s">
        <v>19</v>
      </c>
      <c r="P5" s="4" t="s">
        <v>20</v>
      </c>
      <c r="Q5" s="4"/>
    </row>
    <row r="6" ht="27" customHeight="1" spans="1:17">
      <c r="A6" s="6" t="s">
        <v>21</v>
      </c>
      <c r="B6" s="7"/>
      <c r="C6" s="7"/>
      <c r="D6" s="7"/>
      <c r="E6" s="7"/>
      <c r="F6" s="7"/>
      <c r="G6" s="7"/>
      <c r="H6" s="8"/>
      <c r="I6" s="10">
        <f>SUM(I7:I21)</f>
        <v>1250000</v>
      </c>
      <c r="J6" s="10">
        <f>SUM(J7:J21)</f>
        <v>0</v>
      </c>
      <c r="K6" s="10">
        <f>SUM(K7:K21)</f>
        <v>631545.86</v>
      </c>
      <c r="L6" s="10">
        <f>SUM(L7:L21)</f>
        <v>618454.14</v>
      </c>
      <c r="M6" s="16">
        <f>K6/I6</f>
        <v>0.505236688</v>
      </c>
      <c r="N6" s="17"/>
      <c r="O6" s="17"/>
      <c r="P6" s="17"/>
      <c r="Q6" s="17"/>
    </row>
    <row r="7" spans="1:17">
      <c r="A7" s="9" t="s">
        <v>22</v>
      </c>
      <c r="B7" s="10" t="s">
        <v>23</v>
      </c>
      <c r="C7" s="10" t="s">
        <v>24</v>
      </c>
      <c r="D7" s="10">
        <v>2010801</v>
      </c>
      <c r="E7" s="10" t="s">
        <v>25</v>
      </c>
      <c r="F7" s="10">
        <v>30201</v>
      </c>
      <c r="G7" s="10" t="s">
        <v>26</v>
      </c>
      <c r="H7" s="10" t="s">
        <v>22</v>
      </c>
      <c r="I7" s="10">
        <v>6000</v>
      </c>
      <c r="J7" s="10"/>
      <c r="K7" s="10">
        <v>5156.23</v>
      </c>
      <c r="L7" s="10">
        <f>I7-K7</f>
        <v>843.77</v>
      </c>
      <c r="M7" s="16">
        <f t="shared" ref="M7:M21" si="0">K7/I7</f>
        <v>0.859371666666667</v>
      </c>
      <c r="N7" s="10"/>
      <c r="O7" s="10"/>
      <c r="P7" s="10"/>
      <c r="Q7" s="9" t="s">
        <v>27</v>
      </c>
    </row>
    <row r="8" spans="1:17">
      <c r="A8" s="11"/>
      <c r="B8" s="10" t="s">
        <v>23</v>
      </c>
      <c r="C8" s="10" t="s">
        <v>24</v>
      </c>
      <c r="D8" s="10">
        <v>2010801</v>
      </c>
      <c r="E8" s="10" t="s">
        <v>25</v>
      </c>
      <c r="F8" s="10">
        <v>30205</v>
      </c>
      <c r="G8" s="10" t="s">
        <v>28</v>
      </c>
      <c r="H8" s="10" t="s">
        <v>22</v>
      </c>
      <c r="I8" s="10">
        <v>1000</v>
      </c>
      <c r="J8" s="10"/>
      <c r="K8" s="10">
        <v>394.8</v>
      </c>
      <c r="L8" s="10">
        <f>I8-K8</f>
        <v>605.2</v>
      </c>
      <c r="M8" s="16">
        <f t="shared" si="0"/>
        <v>0.3948</v>
      </c>
      <c r="N8" s="10"/>
      <c r="O8" s="10"/>
      <c r="P8" s="10"/>
      <c r="Q8" s="11"/>
    </row>
    <row r="9" spans="1:17">
      <c r="A9" s="11"/>
      <c r="B9" s="10" t="s">
        <v>23</v>
      </c>
      <c r="C9" s="10" t="s">
        <v>24</v>
      </c>
      <c r="D9" s="10">
        <v>2010801</v>
      </c>
      <c r="E9" s="10" t="s">
        <v>25</v>
      </c>
      <c r="F9" s="10">
        <v>30206</v>
      </c>
      <c r="G9" s="10" t="s">
        <v>29</v>
      </c>
      <c r="H9" s="10" t="s">
        <v>22</v>
      </c>
      <c r="I9" s="10">
        <v>15000</v>
      </c>
      <c r="J9" s="10"/>
      <c r="K9" s="10">
        <v>5499</v>
      </c>
      <c r="L9" s="10">
        <f t="shared" ref="L8:L21" si="1">I9-K9</f>
        <v>9501</v>
      </c>
      <c r="M9" s="16">
        <f t="shared" si="0"/>
        <v>0.3666</v>
      </c>
      <c r="N9" s="10"/>
      <c r="O9" s="10"/>
      <c r="P9" s="10"/>
      <c r="Q9" s="11"/>
    </row>
    <row r="10" spans="1:17">
      <c r="A10" s="11"/>
      <c r="B10" s="10" t="s">
        <v>23</v>
      </c>
      <c r="C10" s="10" t="s">
        <v>24</v>
      </c>
      <c r="D10" s="10">
        <v>2010801</v>
      </c>
      <c r="E10" s="10" t="s">
        <v>25</v>
      </c>
      <c r="F10" s="10">
        <v>30207</v>
      </c>
      <c r="G10" s="10" t="s">
        <v>30</v>
      </c>
      <c r="H10" s="10" t="s">
        <v>22</v>
      </c>
      <c r="I10" s="10">
        <v>5000</v>
      </c>
      <c r="J10" s="10"/>
      <c r="K10" s="10">
        <v>645.81</v>
      </c>
      <c r="L10" s="10">
        <f t="shared" si="1"/>
        <v>4354.19</v>
      </c>
      <c r="M10" s="16">
        <f t="shared" si="0"/>
        <v>0.129162</v>
      </c>
      <c r="N10" s="10"/>
      <c r="O10" s="10"/>
      <c r="P10" s="10"/>
      <c r="Q10" s="11"/>
    </row>
    <row r="11" ht="28.5" spans="1:17">
      <c r="A11" s="11"/>
      <c r="B11" s="10" t="s">
        <v>23</v>
      </c>
      <c r="C11" s="10" t="s">
        <v>24</v>
      </c>
      <c r="D11" s="10">
        <v>2010801</v>
      </c>
      <c r="E11" s="10" t="s">
        <v>25</v>
      </c>
      <c r="F11" s="10">
        <v>30213</v>
      </c>
      <c r="G11" s="10" t="s">
        <v>31</v>
      </c>
      <c r="H11" s="10" t="s">
        <v>22</v>
      </c>
      <c r="I11" s="10">
        <v>2850</v>
      </c>
      <c r="J11" s="10"/>
      <c r="K11" s="10">
        <v>2850</v>
      </c>
      <c r="L11" s="10">
        <f t="shared" si="1"/>
        <v>0</v>
      </c>
      <c r="M11" s="16">
        <f t="shared" si="0"/>
        <v>1</v>
      </c>
      <c r="N11" s="10"/>
      <c r="O11" s="10"/>
      <c r="P11" s="10"/>
      <c r="Q11" s="11"/>
    </row>
    <row r="12" spans="1:17">
      <c r="A12" s="11"/>
      <c r="B12" s="10" t="s">
        <v>23</v>
      </c>
      <c r="C12" s="10" t="s">
        <v>24</v>
      </c>
      <c r="D12" s="10">
        <v>2010801</v>
      </c>
      <c r="E12" s="10" t="s">
        <v>25</v>
      </c>
      <c r="F12" s="10">
        <v>30226</v>
      </c>
      <c r="G12" s="10" t="s">
        <v>32</v>
      </c>
      <c r="H12" s="10" t="s">
        <v>22</v>
      </c>
      <c r="I12" s="10">
        <v>15150</v>
      </c>
      <c r="J12" s="10"/>
      <c r="K12" s="10">
        <v>7500</v>
      </c>
      <c r="L12" s="10">
        <f t="shared" si="1"/>
        <v>7650</v>
      </c>
      <c r="M12" s="16">
        <f t="shared" si="0"/>
        <v>0.495049504950495</v>
      </c>
      <c r="N12" s="10"/>
      <c r="O12" s="10"/>
      <c r="P12" s="10"/>
      <c r="Q12" s="11"/>
    </row>
    <row r="13" ht="42.75" spans="1:17">
      <c r="A13" s="12"/>
      <c r="B13" s="10" t="s">
        <v>23</v>
      </c>
      <c r="C13" s="10" t="s">
        <v>24</v>
      </c>
      <c r="D13" s="10">
        <v>2010801</v>
      </c>
      <c r="E13" s="10" t="s">
        <v>25</v>
      </c>
      <c r="F13" s="10">
        <v>30299</v>
      </c>
      <c r="G13" s="10" t="s">
        <v>33</v>
      </c>
      <c r="H13" s="10" t="s">
        <v>22</v>
      </c>
      <c r="I13" s="10">
        <v>5000</v>
      </c>
      <c r="J13" s="10"/>
      <c r="K13" s="10">
        <v>1497.5</v>
      </c>
      <c r="L13" s="10">
        <f t="shared" si="1"/>
        <v>3502.5</v>
      </c>
      <c r="M13" s="16">
        <f t="shared" si="0"/>
        <v>0.2995</v>
      </c>
      <c r="N13" s="10"/>
      <c r="O13" s="10"/>
      <c r="P13" s="10"/>
      <c r="Q13" s="12"/>
    </row>
    <row r="14" ht="28.5" spans="1:17">
      <c r="A14" s="9" t="s">
        <v>34</v>
      </c>
      <c r="B14" s="10" t="s">
        <v>23</v>
      </c>
      <c r="C14" s="10" t="s">
        <v>24</v>
      </c>
      <c r="D14" s="10">
        <v>210804</v>
      </c>
      <c r="E14" s="10" t="s">
        <v>35</v>
      </c>
      <c r="F14" s="10">
        <v>30106</v>
      </c>
      <c r="G14" s="10" t="s">
        <v>36</v>
      </c>
      <c r="H14" s="10" t="s">
        <v>34</v>
      </c>
      <c r="I14" s="10">
        <v>35000</v>
      </c>
      <c r="J14" s="10"/>
      <c r="K14" s="10">
        <v>10438.5</v>
      </c>
      <c r="L14" s="10">
        <f t="shared" si="1"/>
        <v>24561.5</v>
      </c>
      <c r="M14" s="16">
        <f t="shared" si="0"/>
        <v>0.298242857142857</v>
      </c>
      <c r="N14" s="10"/>
      <c r="O14" s="10"/>
      <c r="P14" s="10"/>
      <c r="Q14" s="9" t="s">
        <v>37</v>
      </c>
    </row>
    <row r="15" spans="1:17">
      <c r="A15" s="11"/>
      <c r="B15" s="10" t="s">
        <v>23</v>
      </c>
      <c r="C15" s="10" t="s">
        <v>24</v>
      </c>
      <c r="D15" s="10">
        <v>210804</v>
      </c>
      <c r="E15" s="10" t="s">
        <v>35</v>
      </c>
      <c r="F15" s="10">
        <v>30226</v>
      </c>
      <c r="G15" s="10" t="s">
        <v>32</v>
      </c>
      <c r="H15" s="10" t="s">
        <v>34</v>
      </c>
      <c r="I15" s="10">
        <v>775000</v>
      </c>
      <c r="J15" s="10"/>
      <c r="K15" s="10">
        <v>464575.52</v>
      </c>
      <c r="L15" s="10">
        <f t="shared" si="1"/>
        <v>310424.48</v>
      </c>
      <c r="M15" s="16">
        <f t="shared" si="0"/>
        <v>0.599452283870968</v>
      </c>
      <c r="N15" s="10"/>
      <c r="O15" s="10"/>
      <c r="P15" s="10"/>
      <c r="Q15" s="11"/>
    </row>
    <row r="16" ht="42.75" spans="1:17">
      <c r="A16" s="12"/>
      <c r="B16" s="10" t="s">
        <v>23</v>
      </c>
      <c r="C16" s="10" t="s">
        <v>24</v>
      </c>
      <c r="D16" s="10">
        <v>210804</v>
      </c>
      <c r="E16" s="10" t="s">
        <v>35</v>
      </c>
      <c r="F16" s="10">
        <v>30299</v>
      </c>
      <c r="G16" s="10" t="s">
        <v>33</v>
      </c>
      <c r="H16" s="10" t="s">
        <v>34</v>
      </c>
      <c r="I16" s="10">
        <v>90000</v>
      </c>
      <c r="J16" s="10"/>
      <c r="K16" s="10">
        <v>663.9</v>
      </c>
      <c r="L16" s="10">
        <f t="shared" si="1"/>
        <v>89336.1</v>
      </c>
      <c r="M16" s="16">
        <f t="shared" si="0"/>
        <v>0.00737666666666667</v>
      </c>
      <c r="N16" s="10"/>
      <c r="O16" s="10"/>
      <c r="P16" s="10"/>
      <c r="Q16" s="12"/>
    </row>
    <row r="17" spans="1:17">
      <c r="A17" s="9" t="s">
        <v>38</v>
      </c>
      <c r="B17" s="10" t="s">
        <v>23</v>
      </c>
      <c r="C17" s="10" t="s">
        <v>24</v>
      </c>
      <c r="D17" s="10">
        <v>210804</v>
      </c>
      <c r="E17" s="10" t="s">
        <v>35</v>
      </c>
      <c r="F17" s="10">
        <v>30201</v>
      </c>
      <c r="G17" s="10" t="s">
        <v>26</v>
      </c>
      <c r="H17" s="10" t="s">
        <v>38</v>
      </c>
      <c r="I17" s="10">
        <v>49800</v>
      </c>
      <c r="J17" s="10"/>
      <c r="K17" s="10">
        <v>6030</v>
      </c>
      <c r="L17" s="10">
        <f t="shared" si="1"/>
        <v>43770</v>
      </c>
      <c r="M17" s="16">
        <f t="shared" si="0"/>
        <v>0.121084337349398</v>
      </c>
      <c r="N17" s="10"/>
      <c r="O17" s="10"/>
      <c r="P17" s="10"/>
      <c r="Q17" s="9" t="s">
        <v>37</v>
      </c>
    </row>
    <row r="18" spans="1:17">
      <c r="A18" s="11"/>
      <c r="B18" s="10" t="s">
        <v>23</v>
      </c>
      <c r="C18" s="10" t="s">
        <v>24</v>
      </c>
      <c r="D18" s="10">
        <v>210804</v>
      </c>
      <c r="E18" s="10" t="s">
        <v>35</v>
      </c>
      <c r="F18" s="10">
        <v>30211</v>
      </c>
      <c r="G18" s="10" t="s">
        <v>39</v>
      </c>
      <c r="H18" s="10" t="s">
        <v>38</v>
      </c>
      <c r="I18" s="10">
        <v>20000</v>
      </c>
      <c r="J18" s="10"/>
      <c r="K18" s="10">
        <v>2480</v>
      </c>
      <c r="L18" s="10">
        <f t="shared" si="1"/>
        <v>17520</v>
      </c>
      <c r="M18" s="16">
        <f t="shared" si="0"/>
        <v>0.124</v>
      </c>
      <c r="N18" s="10"/>
      <c r="O18" s="10"/>
      <c r="P18" s="10"/>
      <c r="Q18" s="11"/>
    </row>
    <row r="19" spans="1:17">
      <c r="A19" s="11"/>
      <c r="B19" s="10" t="s">
        <v>23</v>
      </c>
      <c r="C19" s="10" t="s">
        <v>24</v>
      </c>
      <c r="D19" s="10">
        <v>210804</v>
      </c>
      <c r="E19" s="10" t="s">
        <v>35</v>
      </c>
      <c r="F19" s="10">
        <v>30226</v>
      </c>
      <c r="G19" s="10" t="s">
        <v>32</v>
      </c>
      <c r="H19" s="10" t="s">
        <v>38</v>
      </c>
      <c r="I19" s="10">
        <v>167000</v>
      </c>
      <c r="J19" s="10"/>
      <c r="K19" s="10">
        <v>85000</v>
      </c>
      <c r="L19" s="10">
        <f t="shared" si="1"/>
        <v>82000</v>
      </c>
      <c r="M19" s="16">
        <f t="shared" si="0"/>
        <v>0.508982035928144</v>
      </c>
      <c r="N19" s="10"/>
      <c r="O19" s="10"/>
      <c r="P19" s="10"/>
      <c r="Q19" s="11"/>
    </row>
    <row r="20" ht="42.75" spans="1:17">
      <c r="A20" s="11"/>
      <c r="B20" s="10" t="s">
        <v>23</v>
      </c>
      <c r="C20" s="10" t="s">
        <v>24</v>
      </c>
      <c r="D20" s="10">
        <v>210804</v>
      </c>
      <c r="E20" s="10" t="s">
        <v>35</v>
      </c>
      <c r="F20" s="10">
        <v>30299</v>
      </c>
      <c r="G20" s="10" t="s">
        <v>33</v>
      </c>
      <c r="H20" s="10" t="s">
        <v>38</v>
      </c>
      <c r="I20" s="10">
        <v>30000</v>
      </c>
      <c r="J20" s="10"/>
      <c r="K20" s="10">
        <v>5614.6</v>
      </c>
      <c r="L20" s="10">
        <f t="shared" si="1"/>
        <v>24385.4</v>
      </c>
      <c r="M20" s="16">
        <f t="shared" si="0"/>
        <v>0.187153333333333</v>
      </c>
      <c r="N20" s="10"/>
      <c r="O20" s="10"/>
      <c r="P20" s="10"/>
      <c r="Q20" s="11"/>
    </row>
    <row r="21" ht="28.5" spans="1:17">
      <c r="A21" s="12"/>
      <c r="B21" s="10" t="s">
        <v>23</v>
      </c>
      <c r="C21" s="10" t="s">
        <v>24</v>
      </c>
      <c r="D21" s="10">
        <v>210804</v>
      </c>
      <c r="E21" s="10" t="s">
        <v>35</v>
      </c>
      <c r="F21" s="10">
        <v>31002</v>
      </c>
      <c r="G21" s="10" t="s">
        <v>40</v>
      </c>
      <c r="H21" s="10" t="s">
        <v>38</v>
      </c>
      <c r="I21" s="10">
        <v>33200</v>
      </c>
      <c r="J21" s="10"/>
      <c r="K21" s="10">
        <v>33200</v>
      </c>
      <c r="L21" s="10">
        <f t="shared" si="1"/>
        <v>0</v>
      </c>
      <c r="M21" s="16">
        <f t="shared" si="0"/>
        <v>1</v>
      </c>
      <c r="N21" s="10"/>
      <c r="O21" s="10"/>
      <c r="P21" s="10"/>
      <c r="Q21" s="12"/>
    </row>
  </sheetData>
  <mergeCells count="21">
    <mergeCell ref="A1:Q1"/>
    <mergeCell ref="D4:E4"/>
    <mergeCell ref="F4:G4"/>
    <mergeCell ref="N4:P4"/>
    <mergeCell ref="A6:H6"/>
    <mergeCell ref="A4:A5"/>
    <mergeCell ref="A7:A13"/>
    <mergeCell ref="A14:A16"/>
    <mergeCell ref="A17:A21"/>
    <mergeCell ref="B4:B5"/>
    <mergeCell ref="C4:C5"/>
    <mergeCell ref="H4:H5"/>
    <mergeCell ref="I4:I5"/>
    <mergeCell ref="J4:J5"/>
    <mergeCell ref="K4:K5"/>
    <mergeCell ref="L4:L5"/>
    <mergeCell ref="M4:M5"/>
    <mergeCell ref="Q4:Q5"/>
    <mergeCell ref="Q7:Q13"/>
    <mergeCell ref="Q14:Q16"/>
    <mergeCell ref="Q17:Q21"/>
  </mergeCells>
  <pageMargins left="0.275" right="0.156944444444444" top="1" bottom="1" header="0.511805555555556" footer="0.511805555555556"/>
  <pageSetup paperSize="9" scale="5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衣冠南渡</cp:lastModifiedBy>
  <dcterms:created xsi:type="dcterms:W3CDTF">2018-10-26T02:02:00Z</dcterms:created>
  <dcterms:modified xsi:type="dcterms:W3CDTF">2021-12-17T02:04:50Z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