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definedNames>
    <definedName name="_xlnm.Print_Titles" localSheetId="0">专项资金公开信息表!$1:$5</definedName>
  </definedNames>
  <calcPr calcId="144525" concurrentCalc="0"/>
</workbook>
</file>

<file path=xl/sharedStrings.xml><?xml version="1.0" encoding="utf-8"?>
<sst xmlns="http://schemas.openxmlformats.org/spreadsheetml/2006/main" count="732" uniqueCount="107">
  <si>
    <t>中国共产党江门市江海区委员会宣传部专项资金信息公开表</t>
  </si>
  <si>
    <t>填报单位：中国共产党江门市江海区委员会宣传部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</si>
  <si>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</si>
  <si>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</si>
  <si>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</si>
  <si>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</si>
  <si>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</si>
  <si>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</si>
  <si>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</si>
  <si>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</si>
  <si>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</si>
  <si>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</si>
  <si>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</si>
  <si>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</si>
  <si>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</si>
  <si>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</si>
  <si>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</si>
  <si>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</si>
  <si>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</si>
  <si>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</si>
  <si>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</si>
  <si>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综合管理经费</t>
  </si>
  <si>
    <t>预算内</t>
  </si>
  <si>
    <t>年初预算</t>
  </si>
  <si>
    <t>2070102</t>
  </si>
  <si>
    <t>一般行政管理事务</t>
  </si>
  <si>
    <t>其他商品和服务支出</t>
  </si>
  <si>
    <t>无</t>
  </si>
  <si>
    <t>办公费</t>
  </si>
  <si>
    <t>维修（护）费</t>
  </si>
  <si>
    <t>江海区博物馆运维经费</t>
  </si>
  <si>
    <t>2070205</t>
  </si>
  <si>
    <t>博物馆</t>
  </si>
  <si>
    <t>劳务费</t>
  </si>
  <si>
    <t>文化场地和设施运维经费（含免费开放）</t>
  </si>
  <si>
    <t>2070199</t>
  </si>
  <si>
    <t>其他文化和旅游支出</t>
  </si>
  <si>
    <t>公园管理专项运维经费</t>
  </si>
  <si>
    <t>图书馆运维经费</t>
  </si>
  <si>
    <t>2070104</t>
  </si>
  <si>
    <t>图书馆</t>
  </si>
  <si>
    <t>合同制人员经费</t>
  </si>
  <si>
    <t>合同制人员劳务费</t>
  </si>
  <si>
    <t>江财教【2020】40号，2019年江门市创文绩效奖励资金</t>
  </si>
  <si>
    <t>2013399</t>
  </si>
  <si>
    <t>其他宣传事务支出</t>
  </si>
  <si>
    <t>江财农【2020】41号，2020年市级涉农专项资金（ 农村人居环境整治类-文化旅游体育与传媒支出）</t>
  </si>
  <si>
    <t>文化展示及纪念机构</t>
  </si>
  <si>
    <t>江财教【2020】53号，调整下达2020年文化繁荣发展专项资金</t>
  </si>
  <si>
    <t>江财教【2020】79号，2020年美术馆、公共图书馆、文化馆（站）免费开放补助资金</t>
  </si>
  <si>
    <t>江财教【2020】47号，2020年文化繁荣发展专项资金（文物保护与考古-陈少白故居修缮方案编制）</t>
  </si>
  <si>
    <t>2070299</t>
  </si>
  <si>
    <t>其他文物支出</t>
  </si>
  <si>
    <t>委托业务费</t>
  </si>
  <si>
    <t>江财教【2020】81号，调整下达2020年文化繁荣发展专项资金（省级以上文物保护单位日常管理维护）</t>
  </si>
  <si>
    <t>江财教【2020】15号，2020年省财政补齐人均公共文化财政支出短板奖补资金（基础性补助资金）</t>
  </si>
  <si>
    <t>2079999</t>
  </si>
  <si>
    <t>其他文化旅游体育与传媒支出</t>
  </si>
  <si>
    <t>江财教【2020】114号，创文整改工作经费</t>
  </si>
  <si>
    <t>地方影院电影事业资金</t>
  </si>
  <si>
    <t>2070799</t>
  </si>
  <si>
    <t>其他国家电影事业发展专项资金支出</t>
  </si>
  <si>
    <t>全民健身资金</t>
  </si>
  <si>
    <t>2296003</t>
  </si>
  <si>
    <t>用于体育事业的彩票公益金支出</t>
  </si>
  <si>
    <t>乡镇（公社）老放映员补贴</t>
  </si>
  <si>
    <t>文物普查及文化遗产申报经费</t>
  </si>
  <si>
    <t>2070111</t>
  </si>
  <si>
    <t>文化创作与保护</t>
  </si>
  <si>
    <t>文化建设专项经费（含文联、文博会、陈少白奖金）</t>
  </si>
  <si>
    <t>炎黄文化书画艺术展</t>
  </si>
  <si>
    <t>扫黄打非及版权管理工作经费</t>
  </si>
  <si>
    <t>旅游发展专项资金（含十四五规划）</t>
  </si>
  <si>
    <t>公园管理专项（含十四五规划）</t>
  </si>
  <si>
    <t>物业管理费</t>
  </si>
  <si>
    <t>文化场地和设施经费（含免费开放）</t>
  </si>
  <si>
    <t>水费</t>
  </si>
  <si>
    <t>电费</t>
  </si>
  <si>
    <t>租赁费</t>
  </si>
  <si>
    <t>邮电费</t>
  </si>
  <si>
    <t>图书馆经费（含免费开放）</t>
  </si>
  <si>
    <t>大型修缮</t>
  </si>
  <si>
    <t>江海区博物馆经费</t>
  </si>
  <si>
    <t>推进群众文化经费（含“2131”电影工程和十四五规划）</t>
  </si>
  <si>
    <t>2070109</t>
  </si>
  <si>
    <t>群众文化</t>
  </si>
  <si>
    <t>推进群众文化经费（含“2132”电影工程和十四五规划）</t>
  </si>
  <si>
    <t>公务接待费</t>
  </si>
  <si>
    <t>推进群众文化经费（含“2133”电影工程和十四五规划）</t>
  </si>
  <si>
    <t>推进群众文化经费（含“2134”电影工程和十四五规划）</t>
  </si>
  <si>
    <t>推进群众文化经费（含“2135”电影工程和十四五规划）</t>
  </si>
  <si>
    <t>创文绩效补助资金</t>
  </si>
  <si>
    <t>新时代文明实践中心运作经费</t>
  </si>
  <si>
    <t>现代公民、未成年人思想道德建设</t>
  </si>
  <si>
    <t>创文迎检经费（含禁毒经费）</t>
  </si>
  <si>
    <t>办公设备购置</t>
  </si>
  <si>
    <t>理论学习宣传业务经费</t>
  </si>
  <si>
    <t>网络安全和信息化专项</t>
  </si>
  <si>
    <t>宣传业务经费（含国防教育）</t>
  </si>
  <si>
    <t>差旅费</t>
  </si>
  <si>
    <t>培训费</t>
  </si>
  <si>
    <t>信息安全管理经费</t>
  </si>
  <si>
    <t>旅游扶持补助资金</t>
  </si>
  <si>
    <t>其他对企业补助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</si>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</sst>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2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5" borderId="26" applyNumberFormat="0" applyAlignment="0" applyProtection="0">
      <alignment vertical="center"/>
    </xf>
    <xf numFmtId="0" fontId="27" fillId="15" borderId="21" applyNumberFormat="0" applyAlignment="0" applyProtection="0">
      <alignment vertical="center"/>
    </xf>
    <xf numFmtId="0" fontId="18" fillId="11" borderId="2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7"/>
  <sheetViews>
    <sheetView tabSelected="1" workbookViewId="0">
      <selection activeCell="I35" sqref="I35:I39"/>
    </sheetView>
  </sheetViews>
  <sheetFormatPr defaultColWidth="9" defaultRowHeight="14.25"/>
  <cols>
    <col min="1" max="1" width="39.625" style="2" customWidth="1"/>
    <col min="2" max="2" width="9" style="3"/>
    <col min="3" max="3" width="10.375" style="3" customWidth="1"/>
    <col min="5" max="5" width="22.625" customWidth="1"/>
    <col min="7" max="7" width="20.75" customWidth="1"/>
    <col min="8" max="8" width="67.25" style="2" customWidth="1"/>
    <col min="9" max="9" width="15.375" style="4" customWidth="1"/>
    <col min="10" max="10" width="11.5" customWidth="1"/>
    <col min="11" max="11" width="10.875" customWidth="1"/>
    <col min="12" max="12" width="13.87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5" t="s">
        <v>0</v>
      </c>
      <c r="B1" s="6"/>
      <c r="C1" s="6"/>
      <c r="D1" s="6"/>
      <c r="E1" s="6"/>
      <c r="F1" s="6"/>
      <c r="G1" s="6"/>
      <c r="H1" s="5"/>
      <c r="I1" s="47"/>
      <c r="J1" s="6"/>
      <c r="K1" s="6"/>
      <c r="L1" s="6"/>
      <c r="M1" s="6"/>
      <c r="N1" s="6"/>
      <c r="O1" s="6"/>
      <c r="P1" s="6"/>
      <c r="Q1" s="6"/>
    </row>
    <row r="3" spans="1:5">
      <c r="A3" s="7" t="s">
        <v>1</v>
      </c>
      <c r="B3" s="7"/>
      <c r="C3" s="7"/>
      <c r="D3" s="7"/>
      <c r="E3" s="7"/>
    </row>
    <row r="4" s="1" customFormat="1" ht="45" customHeight="1" spans="1:17">
      <c r="A4" s="8" t="s">
        <v>2</v>
      </c>
      <c r="B4" s="9" t="s">
        <v>3</v>
      </c>
      <c r="C4" s="9" t="s">
        <v>4</v>
      </c>
      <c r="D4" s="9" t="s">
        <v>5</v>
      </c>
      <c r="E4" s="9"/>
      <c r="F4" s="9" t="s">
        <v>6</v>
      </c>
      <c r="G4" s="9"/>
      <c r="H4" s="9" t="s">
        <v>7</v>
      </c>
      <c r="I4" s="48" t="s">
        <v>8</v>
      </c>
      <c r="J4" s="9" t="s">
        <v>9</v>
      </c>
      <c r="K4" s="8" t="s">
        <v>10</v>
      </c>
      <c r="L4" s="9" t="s">
        <v>11</v>
      </c>
      <c r="M4" s="9" t="s">
        <v>12</v>
      </c>
      <c r="N4" s="8" t="s">
        <v>13</v>
      </c>
      <c r="O4" s="8"/>
      <c r="P4" s="8"/>
      <c r="Q4" s="8" t="s">
        <v>14</v>
      </c>
    </row>
    <row r="5" s="1" customFormat="1" ht="39" customHeight="1" spans="1:17">
      <c r="A5" s="8"/>
      <c r="B5" s="9"/>
      <c r="C5" s="9"/>
      <c r="D5" s="9" t="s">
        <v>15</v>
      </c>
      <c r="E5" s="9" t="s">
        <v>16</v>
      </c>
      <c r="F5" s="9" t="s">
        <v>15</v>
      </c>
      <c r="G5" s="9" t="s">
        <v>16</v>
      </c>
      <c r="H5" s="9"/>
      <c r="I5" s="48"/>
      <c r="J5" s="48"/>
      <c r="K5" s="8"/>
      <c r="L5" s="48"/>
      <c r="M5" s="9"/>
      <c r="N5" s="8" t="s">
        <v>17</v>
      </c>
      <c r="O5" s="8" t="s">
        <v>18</v>
      </c>
      <c r="P5" s="8" t="s">
        <v>19</v>
      </c>
      <c r="Q5" s="8"/>
    </row>
    <row r="6" ht="27" customHeight="1" spans="1:17">
      <c r="A6" s="10" t="s">
        <v>20</v>
      </c>
      <c r="B6" s="11"/>
      <c r="C6" s="11"/>
      <c r="D6" s="11"/>
      <c r="E6" s="11"/>
      <c r="F6" s="11"/>
      <c r="G6" s="11"/>
      <c r="H6" s="12"/>
      <c r="I6" s="49">
        <f>SUM(I7:I93)</f>
        <v>22649598.75</v>
      </c>
      <c r="J6" s="50"/>
      <c r="K6" s="50"/>
      <c r="L6" s="51">
        <f>SUM(L7:L93)</f>
        <v>22649598.75</v>
      </c>
      <c r="M6" s="50"/>
      <c r="N6" s="52"/>
      <c r="O6" s="52"/>
      <c r="P6" s="52"/>
      <c r="Q6" s="52"/>
    </row>
    <row r="7" ht="30" customHeight="1" spans="1:17">
      <c r="A7" s="13" t="s">
        <v>21</v>
      </c>
      <c r="B7" s="14" t="s">
        <v>22</v>
      </c>
      <c r="C7" s="14" t="s">
        <v>23</v>
      </c>
      <c r="D7" s="14" t="s">
        <v>24</v>
      </c>
      <c r="E7" s="13" t="s">
        <v>25</v>
      </c>
      <c r="F7" s="15">
        <v>30299</v>
      </c>
      <c r="G7" s="16" t="s">
        <v>26</v>
      </c>
      <c r="H7" s="16" t="s">
        <v>21</v>
      </c>
      <c r="I7" s="53">
        <v>10000</v>
      </c>
      <c r="J7" s="15"/>
      <c r="K7" s="15"/>
      <c r="L7" s="15">
        <f>I7+J7-K7</f>
        <v>10000</v>
      </c>
      <c r="M7" s="15"/>
      <c r="N7" s="15" t="s">
        <v>27</v>
      </c>
      <c r="O7" s="15" t="s">
        <v>27</v>
      </c>
      <c r="P7" s="15" t="s">
        <v>27</v>
      </c>
      <c r="Q7" s="54"/>
    </row>
    <row r="8" ht="30" customHeight="1" spans="1:17">
      <c r="A8" s="17"/>
      <c r="B8" s="18"/>
      <c r="C8" s="18"/>
      <c r="D8" s="18"/>
      <c r="E8" s="17"/>
      <c r="F8" s="15">
        <v>30201</v>
      </c>
      <c r="G8" s="16" t="s">
        <v>28</v>
      </c>
      <c r="H8" s="16" t="s">
        <v>21</v>
      </c>
      <c r="I8" s="53">
        <v>70000</v>
      </c>
      <c r="J8" s="15"/>
      <c r="K8" s="15"/>
      <c r="L8" s="15">
        <f t="shared" ref="L8:L38" si="0">I8+J8-K8</f>
        <v>70000</v>
      </c>
      <c r="M8" s="15"/>
      <c r="N8" s="15" t="s">
        <v>27</v>
      </c>
      <c r="O8" s="15" t="s">
        <v>27</v>
      </c>
      <c r="P8" s="15" t="s">
        <v>27</v>
      </c>
      <c r="Q8" s="54"/>
    </row>
    <row r="9" ht="30" customHeight="1" spans="1:17">
      <c r="A9" s="19"/>
      <c r="B9" s="20"/>
      <c r="C9" s="20"/>
      <c r="D9" s="20"/>
      <c r="E9" s="19"/>
      <c r="F9" s="15">
        <v>30213</v>
      </c>
      <c r="G9" s="16" t="s">
        <v>29</v>
      </c>
      <c r="H9" s="16" t="s">
        <v>21</v>
      </c>
      <c r="I9" s="53">
        <v>20000</v>
      </c>
      <c r="J9" s="15"/>
      <c r="K9" s="15"/>
      <c r="L9" s="15">
        <f t="shared" si="0"/>
        <v>20000</v>
      </c>
      <c r="M9" s="15"/>
      <c r="N9" s="15" t="s">
        <v>27</v>
      </c>
      <c r="O9" s="15" t="s">
        <v>27</v>
      </c>
      <c r="P9" s="15" t="s">
        <v>27</v>
      </c>
      <c r="Q9" s="54"/>
    </row>
    <row r="10" ht="30" customHeight="1" spans="1:17">
      <c r="A10" s="21" t="s">
        <v>30</v>
      </c>
      <c r="B10" s="21" t="s">
        <v>22</v>
      </c>
      <c r="C10" s="21" t="s">
        <v>23</v>
      </c>
      <c r="D10" s="21" t="s">
        <v>31</v>
      </c>
      <c r="E10" s="21" t="s">
        <v>32</v>
      </c>
      <c r="F10" s="22">
        <v>30226</v>
      </c>
      <c r="G10" s="21" t="s">
        <v>33</v>
      </c>
      <c r="H10" s="21" t="s">
        <v>30</v>
      </c>
      <c r="I10" s="53">
        <v>70000</v>
      </c>
      <c r="J10" s="15"/>
      <c r="K10" s="15"/>
      <c r="L10" s="15">
        <f t="shared" si="0"/>
        <v>70000</v>
      </c>
      <c r="M10" s="15"/>
      <c r="N10" s="15" t="s">
        <v>27</v>
      </c>
      <c r="O10" s="15" t="s">
        <v>27</v>
      </c>
      <c r="P10" s="15" t="s">
        <v>27</v>
      </c>
      <c r="Q10" s="54"/>
    </row>
    <row r="11" ht="30" customHeight="1" spans="1:17">
      <c r="A11" s="21" t="s">
        <v>34</v>
      </c>
      <c r="B11" s="21" t="s">
        <v>22</v>
      </c>
      <c r="C11" s="21" t="s">
        <v>23</v>
      </c>
      <c r="D11" s="21" t="s">
        <v>35</v>
      </c>
      <c r="E11" s="21" t="s">
        <v>36</v>
      </c>
      <c r="F11" s="22">
        <v>30226</v>
      </c>
      <c r="G11" s="21" t="s">
        <v>33</v>
      </c>
      <c r="H11" s="21" t="s">
        <v>34</v>
      </c>
      <c r="I11" s="53">
        <v>140000</v>
      </c>
      <c r="J11" s="54"/>
      <c r="K11" s="54"/>
      <c r="L11" s="15">
        <f t="shared" si="0"/>
        <v>140000</v>
      </c>
      <c r="M11" s="54"/>
      <c r="N11" s="15" t="s">
        <v>27</v>
      </c>
      <c r="O11" s="15" t="s">
        <v>27</v>
      </c>
      <c r="P11" s="15" t="s">
        <v>27</v>
      </c>
      <c r="Q11" s="54"/>
    </row>
    <row r="12" ht="30" customHeight="1" spans="1:17">
      <c r="A12" s="21" t="s">
        <v>37</v>
      </c>
      <c r="B12" s="21" t="s">
        <v>22</v>
      </c>
      <c r="C12" s="21" t="s">
        <v>23</v>
      </c>
      <c r="D12" s="21" t="s">
        <v>35</v>
      </c>
      <c r="E12" s="21" t="s">
        <v>36</v>
      </c>
      <c r="F12" s="22">
        <v>30226</v>
      </c>
      <c r="G12" s="21" t="s">
        <v>33</v>
      </c>
      <c r="H12" s="21" t="s">
        <v>37</v>
      </c>
      <c r="I12" s="53">
        <v>210000</v>
      </c>
      <c r="J12" s="54"/>
      <c r="K12" s="54"/>
      <c r="L12" s="15">
        <f t="shared" si="0"/>
        <v>210000</v>
      </c>
      <c r="M12" s="54"/>
      <c r="N12" s="15" t="s">
        <v>27</v>
      </c>
      <c r="O12" s="15" t="s">
        <v>27</v>
      </c>
      <c r="P12" s="15" t="s">
        <v>27</v>
      </c>
      <c r="Q12" s="54"/>
    </row>
    <row r="13" ht="30" customHeight="1" spans="1:17">
      <c r="A13" s="23" t="s">
        <v>38</v>
      </c>
      <c r="B13" s="15" t="s">
        <v>22</v>
      </c>
      <c r="C13" s="15" t="s">
        <v>23</v>
      </c>
      <c r="D13" s="24" t="s">
        <v>39</v>
      </c>
      <c r="E13" s="25" t="s">
        <v>40</v>
      </c>
      <c r="F13" s="15">
        <v>30226</v>
      </c>
      <c r="G13" s="16" t="s">
        <v>33</v>
      </c>
      <c r="H13" s="23" t="s">
        <v>38</v>
      </c>
      <c r="I13" s="53">
        <v>70000</v>
      </c>
      <c r="J13" s="54"/>
      <c r="K13" s="54"/>
      <c r="L13" s="15">
        <f t="shared" si="0"/>
        <v>70000</v>
      </c>
      <c r="M13" s="54"/>
      <c r="N13" s="15" t="s">
        <v>27</v>
      </c>
      <c r="O13" s="15" t="s">
        <v>27</v>
      </c>
      <c r="P13" s="15" t="s">
        <v>27</v>
      </c>
      <c r="Q13" s="54"/>
    </row>
    <row r="14" ht="30" customHeight="1" spans="1:17">
      <c r="A14" s="23" t="s">
        <v>41</v>
      </c>
      <c r="B14" s="15" t="s">
        <v>22</v>
      </c>
      <c r="C14" s="15" t="s">
        <v>23</v>
      </c>
      <c r="D14" s="24" t="s">
        <v>35</v>
      </c>
      <c r="E14" s="25" t="s">
        <v>36</v>
      </c>
      <c r="F14" s="15">
        <v>30226</v>
      </c>
      <c r="G14" s="16" t="s">
        <v>33</v>
      </c>
      <c r="H14" s="23" t="s">
        <v>42</v>
      </c>
      <c r="I14" s="53">
        <v>280000</v>
      </c>
      <c r="J14" s="54"/>
      <c r="K14" s="54"/>
      <c r="L14" s="15">
        <f t="shared" si="0"/>
        <v>280000</v>
      </c>
      <c r="M14" s="54"/>
      <c r="N14" s="15" t="s">
        <v>27</v>
      </c>
      <c r="O14" s="15" t="s">
        <v>27</v>
      </c>
      <c r="P14" s="15" t="s">
        <v>27</v>
      </c>
      <c r="Q14" s="54"/>
    </row>
    <row r="15" ht="30" customHeight="1" spans="1:17">
      <c r="A15" s="23" t="s">
        <v>43</v>
      </c>
      <c r="B15" s="15" t="s">
        <v>22</v>
      </c>
      <c r="C15" s="15" t="s">
        <v>23</v>
      </c>
      <c r="D15" s="24" t="s">
        <v>44</v>
      </c>
      <c r="E15" s="25" t="s">
        <v>45</v>
      </c>
      <c r="F15" s="15">
        <v>30299</v>
      </c>
      <c r="G15" s="16" t="s">
        <v>26</v>
      </c>
      <c r="H15" s="23" t="s">
        <v>43</v>
      </c>
      <c r="I15" s="55">
        <v>6612.89</v>
      </c>
      <c r="J15" s="54"/>
      <c r="K15" s="54"/>
      <c r="L15" s="15">
        <f t="shared" si="0"/>
        <v>6612.89</v>
      </c>
      <c r="M15" s="54"/>
      <c r="N15" s="15" t="s">
        <v>27</v>
      </c>
      <c r="O15" s="15" t="s">
        <v>27</v>
      </c>
      <c r="P15" s="15" t="s">
        <v>27</v>
      </c>
      <c r="Q15" s="54"/>
    </row>
    <row r="16" ht="30" customHeight="1" spans="1:17">
      <c r="A16" s="23" t="s">
        <v>46</v>
      </c>
      <c r="B16" s="15" t="s">
        <v>22</v>
      </c>
      <c r="C16" s="15" t="s">
        <v>23</v>
      </c>
      <c r="D16" s="24">
        <v>2070105</v>
      </c>
      <c r="E16" s="25" t="s">
        <v>47</v>
      </c>
      <c r="F16" s="15">
        <v>30299</v>
      </c>
      <c r="G16" s="16" t="s">
        <v>26</v>
      </c>
      <c r="H16" s="23" t="s">
        <v>46</v>
      </c>
      <c r="I16" s="55">
        <v>237.24</v>
      </c>
      <c r="J16" s="54"/>
      <c r="K16" s="54"/>
      <c r="L16" s="15">
        <f t="shared" si="0"/>
        <v>237.24</v>
      </c>
      <c r="M16" s="54"/>
      <c r="N16" s="15" t="s">
        <v>27</v>
      </c>
      <c r="O16" s="15" t="s">
        <v>27</v>
      </c>
      <c r="P16" s="15" t="s">
        <v>27</v>
      </c>
      <c r="Q16" s="54"/>
    </row>
    <row r="17" ht="30" customHeight="1" spans="1:17">
      <c r="A17" s="23" t="s">
        <v>48</v>
      </c>
      <c r="B17" s="15" t="s">
        <v>22</v>
      </c>
      <c r="C17" s="15" t="s">
        <v>23</v>
      </c>
      <c r="D17" s="24" t="s">
        <v>35</v>
      </c>
      <c r="E17" s="25" t="s">
        <v>36</v>
      </c>
      <c r="F17" s="15">
        <v>30299</v>
      </c>
      <c r="G17" s="16" t="s">
        <v>26</v>
      </c>
      <c r="H17" s="23" t="s">
        <v>48</v>
      </c>
      <c r="I17" s="53">
        <v>2038</v>
      </c>
      <c r="J17" s="54"/>
      <c r="K17" s="54"/>
      <c r="L17" s="15">
        <f t="shared" si="0"/>
        <v>2038</v>
      </c>
      <c r="M17" s="54"/>
      <c r="N17" s="15" t="s">
        <v>27</v>
      </c>
      <c r="O17" s="15" t="s">
        <v>27</v>
      </c>
      <c r="P17" s="15" t="s">
        <v>27</v>
      </c>
      <c r="Q17" s="54"/>
    </row>
    <row r="18" ht="30" customHeight="1" spans="1:17">
      <c r="A18" s="23" t="s">
        <v>49</v>
      </c>
      <c r="B18" s="15" t="s">
        <v>22</v>
      </c>
      <c r="C18" s="15" t="s">
        <v>23</v>
      </c>
      <c r="D18" s="24">
        <v>2070199</v>
      </c>
      <c r="E18" s="25" t="s">
        <v>36</v>
      </c>
      <c r="F18" s="15">
        <v>30299</v>
      </c>
      <c r="G18" s="16" t="s">
        <v>26</v>
      </c>
      <c r="H18" s="23" t="s">
        <v>49</v>
      </c>
      <c r="I18" s="55">
        <v>469.75</v>
      </c>
      <c r="J18" s="54"/>
      <c r="K18" s="54"/>
      <c r="L18" s="15">
        <f t="shared" si="0"/>
        <v>469.75</v>
      </c>
      <c r="M18" s="54"/>
      <c r="N18" s="15" t="s">
        <v>27</v>
      </c>
      <c r="O18" s="15" t="s">
        <v>27</v>
      </c>
      <c r="P18" s="15" t="s">
        <v>27</v>
      </c>
      <c r="Q18" s="54"/>
    </row>
    <row r="19" ht="30" customHeight="1" spans="1:17">
      <c r="A19" s="23" t="s">
        <v>50</v>
      </c>
      <c r="B19" s="15" t="s">
        <v>22</v>
      </c>
      <c r="C19" s="15" t="s">
        <v>23</v>
      </c>
      <c r="D19" s="24" t="s">
        <v>51</v>
      </c>
      <c r="E19" s="25" t="s">
        <v>52</v>
      </c>
      <c r="F19" s="15">
        <v>30227</v>
      </c>
      <c r="G19" s="16" t="s">
        <v>53</v>
      </c>
      <c r="H19" s="23" t="s">
        <v>50</v>
      </c>
      <c r="I19" s="55">
        <v>109840</v>
      </c>
      <c r="J19" s="54"/>
      <c r="K19" s="54"/>
      <c r="L19" s="15">
        <f t="shared" si="0"/>
        <v>109840</v>
      </c>
      <c r="M19" s="54"/>
      <c r="N19" s="15" t="s">
        <v>27</v>
      </c>
      <c r="O19" s="15" t="s">
        <v>27</v>
      </c>
      <c r="P19" s="15" t="s">
        <v>27</v>
      </c>
      <c r="Q19" s="54"/>
    </row>
    <row r="20" ht="30" customHeight="1" spans="1:17">
      <c r="A20" s="23" t="s">
        <v>54</v>
      </c>
      <c r="B20" s="15" t="s">
        <v>22</v>
      </c>
      <c r="C20" s="15" t="s">
        <v>23</v>
      </c>
      <c r="D20" s="24" t="s">
        <v>51</v>
      </c>
      <c r="E20" s="25" t="s">
        <v>52</v>
      </c>
      <c r="F20" s="15">
        <v>30227</v>
      </c>
      <c r="G20" s="16" t="s">
        <v>53</v>
      </c>
      <c r="H20" s="23" t="s">
        <v>54</v>
      </c>
      <c r="I20" s="55">
        <v>29927.36</v>
      </c>
      <c r="J20" s="54"/>
      <c r="K20" s="54"/>
      <c r="L20" s="15">
        <f t="shared" si="0"/>
        <v>29927.36</v>
      </c>
      <c r="M20" s="54"/>
      <c r="N20" s="15" t="s">
        <v>27</v>
      </c>
      <c r="O20" s="15" t="s">
        <v>27</v>
      </c>
      <c r="P20" s="15" t="s">
        <v>27</v>
      </c>
      <c r="Q20" s="54"/>
    </row>
    <row r="21" ht="30" customHeight="1" spans="1:17">
      <c r="A21" s="23" t="s">
        <v>55</v>
      </c>
      <c r="B21" s="15" t="s">
        <v>22</v>
      </c>
      <c r="C21" s="15" t="s">
        <v>23</v>
      </c>
      <c r="D21" s="24" t="s">
        <v>56</v>
      </c>
      <c r="E21" s="25" t="s">
        <v>57</v>
      </c>
      <c r="F21" s="15">
        <v>30227</v>
      </c>
      <c r="G21" s="16" t="s">
        <v>53</v>
      </c>
      <c r="H21" s="23" t="s">
        <v>55</v>
      </c>
      <c r="I21" s="55">
        <v>157900</v>
      </c>
      <c r="J21" s="54"/>
      <c r="K21" s="54"/>
      <c r="L21" s="15">
        <f t="shared" si="0"/>
        <v>157900</v>
      </c>
      <c r="M21" s="54"/>
      <c r="N21" s="15" t="s">
        <v>27</v>
      </c>
      <c r="O21" s="15" t="s">
        <v>27</v>
      </c>
      <c r="P21" s="15" t="s">
        <v>27</v>
      </c>
      <c r="Q21" s="54"/>
    </row>
    <row r="22" ht="30" customHeight="1" spans="1:17">
      <c r="A22" s="23" t="s">
        <v>58</v>
      </c>
      <c r="B22" s="15" t="s">
        <v>22</v>
      </c>
      <c r="C22" s="15" t="s">
        <v>23</v>
      </c>
      <c r="D22" s="24" t="s">
        <v>56</v>
      </c>
      <c r="E22" s="25" t="s">
        <v>57</v>
      </c>
      <c r="F22" s="15">
        <v>30227</v>
      </c>
      <c r="G22" s="16" t="s">
        <v>53</v>
      </c>
      <c r="H22" s="23" t="s">
        <v>58</v>
      </c>
      <c r="I22" s="55">
        <v>96000</v>
      </c>
      <c r="J22" s="54"/>
      <c r="K22" s="54"/>
      <c r="L22" s="15">
        <f t="shared" si="0"/>
        <v>96000</v>
      </c>
      <c r="M22" s="54"/>
      <c r="N22" s="15" t="s">
        <v>27</v>
      </c>
      <c r="O22" s="15" t="s">
        <v>27</v>
      </c>
      <c r="P22" s="15" t="s">
        <v>27</v>
      </c>
      <c r="Q22" s="54"/>
    </row>
    <row r="23" ht="30" customHeight="1" spans="1:17">
      <c r="A23" s="23" t="s">
        <v>59</v>
      </c>
      <c r="B23" s="15" t="s">
        <v>22</v>
      </c>
      <c r="C23" s="15" t="s">
        <v>23</v>
      </c>
      <c r="D23" s="24" t="s">
        <v>60</v>
      </c>
      <c r="E23" s="23" t="s">
        <v>61</v>
      </c>
      <c r="F23" s="15">
        <v>30227</v>
      </c>
      <c r="G23" s="16" t="s">
        <v>53</v>
      </c>
      <c r="H23" s="23" t="s">
        <v>59</v>
      </c>
      <c r="I23" s="53">
        <v>30000</v>
      </c>
      <c r="J23" s="54"/>
      <c r="K23" s="54"/>
      <c r="L23" s="15">
        <f t="shared" si="0"/>
        <v>30000</v>
      </c>
      <c r="M23" s="54"/>
      <c r="N23" s="15" t="s">
        <v>27</v>
      </c>
      <c r="O23" s="15" t="s">
        <v>27</v>
      </c>
      <c r="P23" s="15" t="s">
        <v>27</v>
      </c>
      <c r="Q23" s="54"/>
    </row>
    <row r="24" ht="30" customHeight="1" spans="1:17">
      <c r="A24" s="26" t="s">
        <v>62</v>
      </c>
      <c r="B24" s="14" t="s">
        <v>22</v>
      </c>
      <c r="C24" s="14" t="s">
        <v>23</v>
      </c>
      <c r="D24" s="27" t="s">
        <v>63</v>
      </c>
      <c r="E24" s="28" t="s">
        <v>64</v>
      </c>
      <c r="F24" s="15">
        <v>30227</v>
      </c>
      <c r="G24" s="16" t="s">
        <v>53</v>
      </c>
      <c r="H24" s="29" t="s">
        <v>62</v>
      </c>
      <c r="I24" s="55">
        <v>1350000</v>
      </c>
      <c r="J24" s="54"/>
      <c r="K24" s="54"/>
      <c r="L24" s="15">
        <f t="shared" si="0"/>
        <v>1350000</v>
      </c>
      <c r="M24" s="54"/>
      <c r="N24" s="15" t="s">
        <v>27</v>
      </c>
      <c r="O24" s="15" t="s">
        <v>27</v>
      </c>
      <c r="P24" s="15" t="s">
        <v>27</v>
      </c>
      <c r="Q24" s="54"/>
    </row>
    <row r="25" ht="30" customHeight="1" spans="1:17">
      <c r="A25" s="30"/>
      <c r="B25" s="20"/>
      <c r="C25" s="20"/>
      <c r="D25" s="31"/>
      <c r="E25" s="32"/>
      <c r="F25" s="15">
        <v>30299</v>
      </c>
      <c r="G25" s="16" t="s">
        <v>26</v>
      </c>
      <c r="H25" s="29" t="s">
        <v>62</v>
      </c>
      <c r="I25" s="55">
        <v>150000</v>
      </c>
      <c r="J25" s="54"/>
      <c r="K25" s="54"/>
      <c r="L25" s="15">
        <f t="shared" si="0"/>
        <v>150000</v>
      </c>
      <c r="M25" s="54"/>
      <c r="N25" s="15" t="s">
        <v>27</v>
      </c>
      <c r="O25" s="15" t="s">
        <v>27</v>
      </c>
      <c r="P25" s="15" t="s">
        <v>27</v>
      </c>
      <c r="Q25" s="54"/>
    </row>
    <row r="26" ht="30" customHeight="1" spans="1:17">
      <c r="A26" s="23" t="s">
        <v>65</v>
      </c>
      <c r="B26" s="15" t="s">
        <v>22</v>
      </c>
      <c r="C26" s="15" t="s">
        <v>23</v>
      </c>
      <c r="D26" s="24">
        <v>2070199</v>
      </c>
      <c r="E26" s="25" t="s">
        <v>36</v>
      </c>
      <c r="F26" s="15">
        <v>30226</v>
      </c>
      <c r="G26" s="16" t="s">
        <v>33</v>
      </c>
      <c r="H26" s="23" t="s">
        <v>65</v>
      </c>
      <c r="I26" s="55">
        <v>17280</v>
      </c>
      <c r="J26" s="54"/>
      <c r="K26" s="54"/>
      <c r="L26" s="15">
        <f t="shared" si="0"/>
        <v>17280</v>
      </c>
      <c r="M26" s="54"/>
      <c r="N26" s="15" t="s">
        <v>27</v>
      </c>
      <c r="O26" s="15" t="s">
        <v>27</v>
      </c>
      <c r="P26" s="15" t="s">
        <v>27</v>
      </c>
      <c r="Q26" s="54"/>
    </row>
    <row r="27" ht="30" customHeight="1" spans="1:17">
      <c r="A27" s="23" t="s">
        <v>66</v>
      </c>
      <c r="B27" s="15" t="s">
        <v>22</v>
      </c>
      <c r="C27" s="15" t="s">
        <v>23</v>
      </c>
      <c r="D27" s="24" t="s">
        <v>67</v>
      </c>
      <c r="E27" s="25" t="s">
        <v>68</v>
      </c>
      <c r="F27" s="15">
        <v>30299</v>
      </c>
      <c r="G27" s="16" t="s">
        <v>26</v>
      </c>
      <c r="H27" s="23" t="s">
        <v>66</v>
      </c>
      <c r="I27" s="55">
        <v>40000</v>
      </c>
      <c r="J27" s="54"/>
      <c r="K27" s="54"/>
      <c r="L27" s="15">
        <f t="shared" si="0"/>
        <v>40000</v>
      </c>
      <c r="M27" s="54"/>
      <c r="N27" s="15" t="s">
        <v>27</v>
      </c>
      <c r="O27" s="15" t="s">
        <v>27</v>
      </c>
      <c r="P27" s="15" t="s">
        <v>27</v>
      </c>
      <c r="Q27" s="54"/>
    </row>
    <row r="28" ht="30" customHeight="1" spans="1:17">
      <c r="A28" s="26" t="s">
        <v>69</v>
      </c>
      <c r="B28" s="15" t="s">
        <v>22</v>
      </c>
      <c r="C28" s="15" t="s">
        <v>23</v>
      </c>
      <c r="D28" s="27" t="s">
        <v>35</v>
      </c>
      <c r="E28" s="28" t="s">
        <v>36</v>
      </c>
      <c r="F28" s="15">
        <v>30227</v>
      </c>
      <c r="G28" s="16" t="s">
        <v>53</v>
      </c>
      <c r="H28" s="29" t="s">
        <v>69</v>
      </c>
      <c r="I28" s="55">
        <v>162000</v>
      </c>
      <c r="J28" s="54"/>
      <c r="K28" s="54"/>
      <c r="L28" s="15">
        <f t="shared" si="0"/>
        <v>162000</v>
      </c>
      <c r="M28" s="54"/>
      <c r="N28" s="15" t="s">
        <v>27</v>
      </c>
      <c r="O28" s="15" t="s">
        <v>27</v>
      </c>
      <c r="P28" s="15" t="s">
        <v>27</v>
      </c>
      <c r="Q28" s="54"/>
    </row>
    <row r="29" ht="30" customHeight="1" spans="1:17">
      <c r="A29" s="30"/>
      <c r="B29" s="15" t="s">
        <v>22</v>
      </c>
      <c r="C29" s="15" t="s">
        <v>23</v>
      </c>
      <c r="D29" s="31"/>
      <c r="E29" s="32"/>
      <c r="F29" s="15">
        <v>30299</v>
      </c>
      <c r="G29" s="16" t="s">
        <v>26</v>
      </c>
      <c r="H29" s="29" t="s">
        <v>69</v>
      </c>
      <c r="I29" s="55">
        <v>18000</v>
      </c>
      <c r="J29" s="54"/>
      <c r="K29" s="54"/>
      <c r="L29" s="15">
        <f t="shared" si="0"/>
        <v>18000</v>
      </c>
      <c r="M29" s="54"/>
      <c r="N29" s="15" t="s">
        <v>27</v>
      </c>
      <c r="O29" s="15" t="s">
        <v>27</v>
      </c>
      <c r="P29" s="15" t="s">
        <v>27</v>
      </c>
      <c r="Q29" s="54"/>
    </row>
    <row r="30" ht="30" customHeight="1" spans="1:17">
      <c r="A30" s="23" t="s">
        <v>70</v>
      </c>
      <c r="B30" s="15" t="s">
        <v>22</v>
      </c>
      <c r="C30" s="15" t="s">
        <v>23</v>
      </c>
      <c r="D30" s="24">
        <v>2070105</v>
      </c>
      <c r="E30" s="25" t="s">
        <v>47</v>
      </c>
      <c r="F30" s="15">
        <v>30227</v>
      </c>
      <c r="G30" s="16" t="s">
        <v>53</v>
      </c>
      <c r="H30" s="23" t="s">
        <v>70</v>
      </c>
      <c r="I30" s="55">
        <v>140000</v>
      </c>
      <c r="J30" s="54"/>
      <c r="K30" s="54"/>
      <c r="L30" s="15">
        <f t="shared" si="0"/>
        <v>140000</v>
      </c>
      <c r="M30" s="54"/>
      <c r="N30" s="15" t="s">
        <v>27</v>
      </c>
      <c r="O30" s="15" t="s">
        <v>27</v>
      </c>
      <c r="P30" s="15" t="s">
        <v>27</v>
      </c>
      <c r="Q30" s="54"/>
    </row>
    <row r="31" ht="30" customHeight="1" spans="1:17">
      <c r="A31" s="33" t="s">
        <v>71</v>
      </c>
      <c r="B31" s="15" t="s">
        <v>22</v>
      </c>
      <c r="C31" s="15" t="s">
        <v>23</v>
      </c>
      <c r="D31" s="27" t="s">
        <v>35</v>
      </c>
      <c r="E31" s="28" t="s">
        <v>36</v>
      </c>
      <c r="F31" s="15">
        <v>30227</v>
      </c>
      <c r="G31" s="16" t="s">
        <v>53</v>
      </c>
      <c r="H31" s="34" t="s">
        <v>71</v>
      </c>
      <c r="I31" s="56">
        <v>90000</v>
      </c>
      <c r="J31" s="54"/>
      <c r="K31" s="54"/>
      <c r="L31" s="15">
        <f t="shared" si="0"/>
        <v>90000</v>
      </c>
      <c r="M31" s="54"/>
      <c r="N31" s="15" t="s">
        <v>27</v>
      </c>
      <c r="O31" s="15" t="s">
        <v>27</v>
      </c>
      <c r="P31" s="15" t="s">
        <v>27</v>
      </c>
      <c r="Q31" s="54"/>
    </row>
    <row r="32" ht="30" customHeight="1" spans="1:17">
      <c r="A32" s="35"/>
      <c r="B32" s="15" t="s">
        <v>22</v>
      </c>
      <c r="C32" s="15" t="s">
        <v>23</v>
      </c>
      <c r="D32" s="31"/>
      <c r="E32" s="32"/>
      <c r="F32" s="15">
        <v>30299</v>
      </c>
      <c r="G32" s="16" t="s">
        <v>26</v>
      </c>
      <c r="H32" s="34" t="s">
        <v>71</v>
      </c>
      <c r="I32" s="56">
        <v>10000</v>
      </c>
      <c r="J32" s="54"/>
      <c r="K32" s="54"/>
      <c r="L32" s="15">
        <f t="shared" si="0"/>
        <v>10000</v>
      </c>
      <c r="M32" s="54"/>
      <c r="N32" s="15" t="s">
        <v>27</v>
      </c>
      <c r="O32" s="15" t="s">
        <v>27</v>
      </c>
      <c r="P32" s="15" t="s">
        <v>27</v>
      </c>
      <c r="Q32" s="54"/>
    </row>
    <row r="33" ht="30" customHeight="1" spans="1:17">
      <c r="A33" s="33" t="s">
        <v>72</v>
      </c>
      <c r="B33" s="15" t="s">
        <v>22</v>
      </c>
      <c r="C33" s="15" t="s">
        <v>23</v>
      </c>
      <c r="D33" s="27">
        <v>2070199</v>
      </c>
      <c r="E33" s="28" t="s">
        <v>36</v>
      </c>
      <c r="F33" s="15">
        <v>30299</v>
      </c>
      <c r="G33" s="16" t="s">
        <v>26</v>
      </c>
      <c r="H33" s="23" t="s">
        <v>72</v>
      </c>
      <c r="I33" s="55">
        <v>50000</v>
      </c>
      <c r="J33" s="54"/>
      <c r="K33" s="54"/>
      <c r="L33" s="15">
        <f t="shared" si="0"/>
        <v>50000</v>
      </c>
      <c r="M33" s="54"/>
      <c r="N33" s="15" t="s">
        <v>27</v>
      </c>
      <c r="O33" s="15" t="s">
        <v>27</v>
      </c>
      <c r="P33" s="15" t="s">
        <v>27</v>
      </c>
      <c r="Q33" s="54"/>
    </row>
    <row r="34" ht="30" customHeight="1" spans="1:17">
      <c r="A34" s="35"/>
      <c r="B34" s="15" t="s">
        <v>22</v>
      </c>
      <c r="C34" s="15" t="s">
        <v>23</v>
      </c>
      <c r="D34" s="31"/>
      <c r="E34" s="32"/>
      <c r="F34" s="15">
        <v>30227</v>
      </c>
      <c r="G34" s="16" t="s">
        <v>53</v>
      </c>
      <c r="H34" s="23" t="s">
        <v>72</v>
      </c>
      <c r="I34" s="55">
        <v>550000</v>
      </c>
      <c r="J34" s="54"/>
      <c r="K34" s="54"/>
      <c r="L34" s="15">
        <f t="shared" si="0"/>
        <v>550000</v>
      </c>
      <c r="M34" s="54"/>
      <c r="N34" s="15" t="s">
        <v>27</v>
      </c>
      <c r="O34" s="15" t="s">
        <v>27</v>
      </c>
      <c r="P34" s="15" t="s">
        <v>27</v>
      </c>
      <c r="Q34" s="54"/>
    </row>
    <row r="35" ht="30" customHeight="1" spans="1:17">
      <c r="A35" s="33" t="s">
        <v>73</v>
      </c>
      <c r="B35" s="15" t="s">
        <v>22</v>
      </c>
      <c r="C35" s="15" t="s">
        <v>23</v>
      </c>
      <c r="D35" s="36" t="s">
        <v>35</v>
      </c>
      <c r="E35" s="37" t="s">
        <v>36</v>
      </c>
      <c r="F35" s="15">
        <v>30201</v>
      </c>
      <c r="G35" s="16" t="s">
        <v>28</v>
      </c>
      <c r="H35" s="23" t="s">
        <v>73</v>
      </c>
      <c r="I35" s="55">
        <v>20000</v>
      </c>
      <c r="J35" s="54"/>
      <c r="K35" s="54"/>
      <c r="L35" s="15">
        <f t="shared" si="0"/>
        <v>20000</v>
      </c>
      <c r="M35" s="54"/>
      <c r="N35" s="15" t="s">
        <v>27</v>
      </c>
      <c r="O35" s="15" t="s">
        <v>27</v>
      </c>
      <c r="P35" s="15" t="s">
        <v>27</v>
      </c>
      <c r="Q35" s="54"/>
    </row>
    <row r="36" ht="30" customHeight="1" spans="1:17">
      <c r="A36" s="38"/>
      <c r="B36" s="15" t="s">
        <v>22</v>
      </c>
      <c r="C36" s="15" t="s">
        <v>23</v>
      </c>
      <c r="D36" s="36"/>
      <c r="E36" s="37"/>
      <c r="F36" s="15">
        <v>30299</v>
      </c>
      <c r="G36" s="16" t="s">
        <v>26</v>
      </c>
      <c r="H36" s="23" t="s">
        <v>73</v>
      </c>
      <c r="I36" s="55">
        <v>115000</v>
      </c>
      <c r="J36" s="54"/>
      <c r="K36" s="54"/>
      <c r="L36" s="15">
        <f t="shared" si="0"/>
        <v>115000</v>
      </c>
      <c r="M36" s="54"/>
      <c r="N36" s="15" t="s">
        <v>27</v>
      </c>
      <c r="O36" s="15" t="s">
        <v>27</v>
      </c>
      <c r="P36" s="15" t="s">
        <v>27</v>
      </c>
      <c r="Q36" s="54"/>
    </row>
    <row r="37" ht="30" customHeight="1" spans="1:17">
      <c r="A37" s="38"/>
      <c r="B37" s="15" t="s">
        <v>22</v>
      </c>
      <c r="C37" s="15" t="s">
        <v>23</v>
      </c>
      <c r="D37" s="36"/>
      <c r="E37" s="37"/>
      <c r="F37" s="15">
        <v>30227</v>
      </c>
      <c r="G37" s="16" t="s">
        <v>53</v>
      </c>
      <c r="H37" s="23" t="s">
        <v>73</v>
      </c>
      <c r="I37" s="55">
        <v>105000</v>
      </c>
      <c r="J37" s="54"/>
      <c r="K37" s="54"/>
      <c r="L37" s="15">
        <f t="shared" si="0"/>
        <v>105000</v>
      </c>
      <c r="M37" s="54"/>
      <c r="N37" s="15" t="s">
        <v>27</v>
      </c>
      <c r="O37" s="15" t="s">
        <v>27</v>
      </c>
      <c r="P37" s="15" t="s">
        <v>27</v>
      </c>
      <c r="Q37" s="54"/>
    </row>
    <row r="38" ht="30" customHeight="1" spans="1:17">
      <c r="A38" s="38"/>
      <c r="B38" s="15" t="s">
        <v>22</v>
      </c>
      <c r="C38" s="15" t="s">
        <v>23</v>
      </c>
      <c r="D38" s="36"/>
      <c r="E38" s="37"/>
      <c r="F38" s="15">
        <v>30213</v>
      </c>
      <c r="G38" s="16" t="s">
        <v>29</v>
      </c>
      <c r="H38" s="23" t="s">
        <v>73</v>
      </c>
      <c r="I38" s="55">
        <v>300000</v>
      </c>
      <c r="J38" s="54"/>
      <c r="K38" s="54"/>
      <c r="L38" s="15">
        <f t="shared" si="0"/>
        <v>300000</v>
      </c>
      <c r="M38" s="54"/>
      <c r="N38" s="15" t="s">
        <v>27</v>
      </c>
      <c r="O38" s="15" t="s">
        <v>27</v>
      </c>
      <c r="P38" s="15" t="s">
        <v>27</v>
      </c>
      <c r="Q38" s="54"/>
    </row>
    <row r="39" ht="30" customHeight="1" spans="1:17">
      <c r="A39" s="35"/>
      <c r="B39" s="15" t="s">
        <v>22</v>
      </c>
      <c r="C39" s="15" t="s">
        <v>23</v>
      </c>
      <c r="D39" s="36"/>
      <c r="E39" s="37"/>
      <c r="F39" s="22">
        <v>30209</v>
      </c>
      <c r="G39" s="21" t="s">
        <v>74</v>
      </c>
      <c r="H39" s="23" t="s">
        <v>73</v>
      </c>
      <c r="I39" s="55">
        <v>910000</v>
      </c>
      <c r="J39" s="54"/>
      <c r="K39" s="54"/>
      <c r="L39" s="15">
        <f t="shared" ref="L39:L54" si="1">I39+J39-K39</f>
        <v>910000</v>
      </c>
      <c r="M39" s="54"/>
      <c r="N39" s="15" t="s">
        <v>27</v>
      </c>
      <c r="O39" s="15" t="s">
        <v>27</v>
      </c>
      <c r="P39" s="15" t="s">
        <v>27</v>
      </c>
      <c r="Q39" s="54"/>
    </row>
    <row r="40" ht="30" customHeight="1" spans="1:17">
      <c r="A40" s="33" t="s">
        <v>75</v>
      </c>
      <c r="B40" s="15" t="s">
        <v>22</v>
      </c>
      <c r="C40" s="15" t="s">
        <v>23</v>
      </c>
      <c r="D40" s="39" t="s">
        <v>35</v>
      </c>
      <c r="E40" s="40" t="s">
        <v>36</v>
      </c>
      <c r="F40" s="15">
        <v>30205</v>
      </c>
      <c r="G40" s="16" t="s">
        <v>76</v>
      </c>
      <c r="H40" s="23" t="s">
        <v>75</v>
      </c>
      <c r="I40" s="55">
        <v>6000</v>
      </c>
      <c r="J40" s="54"/>
      <c r="K40" s="54"/>
      <c r="L40" s="15">
        <f t="shared" si="1"/>
        <v>6000</v>
      </c>
      <c r="M40" s="54"/>
      <c r="N40" s="15" t="s">
        <v>27</v>
      </c>
      <c r="O40" s="15" t="s">
        <v>27</v>
      </c>
      <c r="P40" s="15" t="s">
        <v>27</v>
      </c>
      <c r="Q40" s="54"/>
    </row>
    <row r="41" ht="30" customHeight="1" spans="1:17">
      <c r="A41" s="38"/>
      <c r="B41" s="15" t="s">
        <v>22</v>
      </c>
      <c r="C41" s="15" t="s">
        <v>23</v>
      </c>
      <c r="D41" s="41"/>
      <c r="E41" s="42"/>
      <c r="F41" s="15">
        <v>30201</v>
      </c>
      <c r="G41" s="16" t="s">
        <v>28</v>
      </c>
      <c r="H41" s="23" t="s">
        <v>75</v>
      </c>
      <c r="I41" s="55">
        <v>30000</v>
      </c>
      <c r="J41" s="54"/>
      <c r="K41" s="54"/>
      <c r="L41" s="15">
        <f t="shared" si="1"/>
        <v>30000</v>
      </c>
      <c r="M41" s="54"/>
      <c r="N41" s="15" t="s">
        <v>27</v>
      </c>
      <c r="O41" s="15" t="s">
        <v>27</v>
      </c>
      <c r="P41" s="15" t="s">
        <v>27</v>
      </c>
      <c r="Q41" s="54"/>
    </row>
    <row r="42" ht="30" customHeight="1" spans="1:17">
      <c r="A42" s="38"/>
      <c r="B42" s="15" t="s">
        <v>22</v>
      </c>
      <c r="C42" s="15" t="s">
        <v>23</v>
      </c>
      <c r="D42" s="41"/>
      <c r="E42" s="42"/>
      <c r="F42" s="15">
        <v>30226</v>
      </c>
      <c r="G42" s="16" t="s">
        <v>33</v>
      </c>
      <c r="H42" s="23" t="s">
        <v>75</v>
      </c>
      <c r="I42" s="55">
        <v>140000</v>
      </c>
      <c r="J42" s="54"/>
      <c r="K42" s="54"/>
      <c r="L42" s="15">
        <f t="shared" si="1"/>
        <v>140000</v>
      </c>
      <c r="M42" s="54"/>
      <c r="N42" s="15" t="s">
        <v>27</v>
      </c>
      <c r="O42" s="15" t="s">
        <v>27</v>
      </c>
      <c r="P42" s="15" t="s">
        <v>27</v>
      </c>
      <c r="Q42" s="54"/>
    </row>
    <row r="43" ht="30" customHeight="1" spans="1:17">
      <c r="A43" s="38"/>
      <c r="B43" s="15" t="s">
        <v>22</v>
      </c>
      <c r="C43" s="15" t="s">
        <v>23</v>
      </c>
      <c r="D43" s="41"/>
      <c r="E43" s="42"/>
      <c r="F43" s="15">
        <v>30206</v>
      </c>
      <c r="G43" s="16" t="s">
        <v>77</v>
      </c>
      <c r="H43" s="23" t="s">
        <v>75</v>
      </c>
      <c r="I43" s="55">
        <v>84000</v>
      </c>
      <c r="J43" s="54"/>
      <c r="K43" s="54"/>
      <c r="L43" s="15">
        <f t="shared" si="1"/>
        <v>84000</v>
      </c>
      <c r="M43" s="54"/>
      <c r="N43" s="15" t="s">
        <v>27</v>
      </c>
      <c r="O43" s="15" t="s">
        <v>27</v>
      </c>
      <c r="P43" s="15" t="s">
        <v>27</v>
      </c>
      <c r="Q43" s="54"/>
    </row>
    <row r="44" ht="30" customHeight="1" spans="1:17">
      <c r="A44" s="38"/>
      <c r="B44" s="15" t="s">
        <v>22</v>
      </c>
      <c r="C44" s="15" t="s">
        <v>23</v>
      </c>
      <c r="D44" s="41"/>
      <c r="E44" s="42"/>
      <c r="F44" s="15">
        <v>30209</v>
      </c>
      <c r="G44" s="16" t="s">
        <v>74</v>
      </c>
      <c r="H44" s="23" t="s">
        <v>75</v>
      </c>
      <c r="I44" s="55">
        <v>80000</v>
      </c>
      <c r="J44" s="54"/>
      <c r="K44" s="54"/>
      <c r="L44" s="15">
        <f t="shared" si="1"/>
        <v>80000</v>
      </c>
      <c r="M44" s="54"/>
      <c r="N44" s="15" t="s">
        <v>27</v>
      </c>
      <c r="O44" s="15" t="s">
        <v>27</v>
      </c>
      <c r="P44" s="15" t="s">
        <v>27</v>
      </c>
      <c r="Q44" s="54"/>
    </row>
    <row r="45" ht="30" customHeight="1" spans="1:17">
      <c r="A45" s="38"/>
      <c r="B45" s="15" t="s">
        <v>22</v>
      </c>
      <c r="C45" s="15" t="s">
        <v>23</v>
      </c>
      <c r="D45" s="41"/>
      <c r="E45" s="42"/>
      <c r="F45" s="15">
        <v>30214</v>
      </c>
      <c r="G45" s="16" t="s">
        <v>78</v>
      </c>
      <c r="H45" s="23" t="s">
        <v>75</v>
      </c>
      <c r="I45" s="55">
        <v>492000</v>
      </c>
      <c r="J45" s="54"/>
      <c r="K45" s="54"/>
      <c r="L45" s="15">
        <f t="shared" si="1"/>
        <v>492000</v>
      </c>
      <c r="M45" s="54"/>
      <c r="N45" s="15" t="s">
        <v>27</v>
      </c>
      <c r="O45" s="15" t="s">
        <v>27</v>
      </c>
      <c r="P45" s="15" t="s">
        <v>27</v>
      </c>
      <c r="Q45" s="54"/>
    </row>
    <row r="46" ht="30" customHeight="1" spans="1:17">
      <c r="A46" s="38"/>
      <c r="B46" s="15" t="s">
        <v>22</v>
      </c>
      <c r="C46" s="15" t="s">
        <v>23</v>
      </c>
      <c r="D46" s="41"/>
      <c r="E46" s="42"/>
      <c r="F46" s="15">
        <v>30207</v>
      </c>
      <c r="G46" s="16" t="s">
        <v>79</v>
      </c>
      <c r="H46" s="23" t="s">
        <v>75</v>
      </c>
      <c r="I46" s="55">
        <v>22000</v>
      </c>
      <c r="J46" s="54"/>
      <c r="K46" s="54"/>
      <c r="L46" s="15">
        <f t="shared" si="1"/>
        <v>22000</v>
      </c>
      <c r="M46" s="54"/>
      <c r="N46" s="15" t="s">
        <v>27</v>
      </c>
      <c r="O46" s="15" t="s">
        <v>27</v>
      </c>
      <c r="P46" s="15" t="s">
        <v>27</v>
      </c>
      <c r="Q46" s="54"/>
    </row>
    <row r="47" ht="30" customHeight="1" spans="1:17">
      <c r="A47" s="38"/>
      <c r="B47" s="15" t="s">
        <v>22</v>
      </c>
      <c r="C47" s="15" t="s">
        <v>23</v>
      </c>
      <c r="D47" s="41"/>
      <c r="E47" s="42"/>
      <c r="F47" s="15">
        <v>30201</v>
      </c>
      <c r="G47" s="16" t="s">
        <v>28</v>
      </c>
      <c r="H47" s="23" t="s">
        <v>75</v>
      </c>
      <c r="I47" s="55">
        <v>25000</v>
      </c>
      <c r="J47" s="54"/>
      <c r="K47" s="54"/>
      <c r="L47" s="15">
        <f t="shared" si="1"/>
        <v>25000</v>
      </c>
      <c r="M47" s="54"/>
      <c r="N47" s="15" t="s">
        <v>27</v>
      </c>
      <c r="O47" s="15" t="s">
        <v>27</v>
      </c>
      <c r="P47" s="15" t="s">
        <v>27</v>
      </c>
      <c r="Q47" s="54"/>
    </row>
    <row r="48" ht="30" customHeight="1" spans="1:17">
      <c r="A48" s="38"/>
      <c r="B48" s="15" t="s">
        <v>22</v>
      </c>
      <c r="C48" s="15" t="s">
        <v>23</v>
      </c>
      <c r="D48" s="41"/>
      <c r="E48" s="42"/>
      <c r="F48" s="15">
        <v>30213</v>
      </c>
      <c r="G48" s="16" t="s">
        <v>29</v>
      </c>
      <c r="H48" s="23" t="s">
        <v>75</v>
      </c>
      <c r="I48" s="55">
        <v>69000</v>
      </c>
      <c r="J48" s="54"/>
      <c r="K48" s="54"/>
      <c r="L48" s="15">
        <f t="shared" si="1"/>
        <v>69000</v>
      </c>
      <c r="M48" s="54"/>
      <c r="N48" s="15" t="s">
        <v>27</v>
      </c>
      <c r="O48" s="15" t="s">
        <v>27</v>
      </c>
      <c r="P48" s="15" t="s">
        <v>27</v>
      </c>
      <c r="Q48" s="54"/>
    </row>
    <row r="49" ht="30" customHeight="1" spans="1:17">
      <c r="A49" s="38"/>
      <c r="B49" s="15" t="s">
        <v>22</v>
      </c>
      <c r="C49" s="15" t="s">
        <v>23</v>
      </c>
      <c r="D49" s="41"/>
      <c r="E49" s="42"/>
      <c r="F49" s="15">
        <v>30299</v>
      </c>
      <c r="G49" s="16" t="s">
        <v>26</v>
      </c>
      <c r="H49" s="23" t="s">
        <v>75</v>
      </c>
      <c r="I49" s="55">
        <v>69000</v>
      </c>
      <c r="J49" s="54"/>
      <c r="K49" s="54"/>
      <c r="L49" s="15">
        <f t="shared" si="1"/>
        <v>69000</v>
      </c>
      <c r="M49" s="54"/>
      <c r="N49" s="15" t="s">
        <v>27</v>
      </c>
      <c r="O49" s="15" t="s">
        <v>27</v>
      </c>
      <c r="P49" s="15" t="s">
        <v>27</v>
      </c>
      <c r="Q49" s="54"/>
    </row>
    <row r="50" ht="30" customHeight="1" spans="1:17">
      <c r="A50" s="35"/>
      <c r="B50" s="15" t="s">
        <v>22</v>
      </c>
      <c r="C50" s="15" t="s">
        <v>23</v>
      </c>
      <c r="D50" s="43"/>
      <c r="E50" s="44"/>
      <c r="F50" s="15">
        <v>30227</v>
      </c>
      <c r="G50" s="16" t="s">
        <v>53</v>
      </c>
      <c r="H50" s="23" t="s">
        <v>75</v>
      </c>
      <c r="I50" s="55">
        <v>463000</v>
      </c>
      <c r="J50" s="54"/>
      <c r="K50" s="54"/>
      <c r="L50" s="15">
        <f t="shared" si="1"/>
        <v>463000</v>
      </c>
      <c r="M50" s="54"/>
      <c r="N50" s="15" t="s">
        <v>27</v>
      </c>
      <c r="O50" s="15" t="s">
        <v>27</v>
      </c>
      <c r="P50" s="15" t="s">
        <v>27</v>
      </c>
      <c r="Q50" s="54"/>
    </row>
    <row r="51" ht="30" customHeight="1" spans="1:17">
      <c r="A51" s="33" t="s">
        <v>80</v>
      </c>
      <c r="B51" s="15" t="s">
        <v>22</v>
      </c>
      <c r="C51" s="15" t="s">
        <v>23</v>
      </c>
      <c r="D51" s="27" t="s">
        <v>39</v>
      </c>
      <c r="E51" s="28" t="s">
        <v>40</v>
      </c>
      <c r="F51" s="15">
        <v>30227</v>
      </c>
      <c r="G51" s="16" t="s">
        <v>53</v>
      </c>
      <c r="H51" s="23" t="s">
        <v>80</v>
      </c>
      <c r="I51" s="55">
        <v>2970000</v>
      </c>
      <c r="J51" s="54"/>
      <c r="K51" s="54"/>
      <c r="L51" s="15">
        <f t="shared" ref="L51:L76" si="2">I51+J51-K51</f>
        <v>2970000</v>
      </c>
      <c r="M51" s="54"/>
      <c r="N51" s="15" t="s">
        <v>27</v>
      </c>
      <c r="O51" s="15" t="s">
        <v>27</v>
      </c>
      <c r="P51" s="15" t="s">
        <v>27</v>
      </c>
      <c r="Q51" s="54"/>
    </row>
    <row r="52" ht="30" customHeight="1" spans="1:17">
      <c r="A52" s="38"/>
      <c r="B52" s="15" t="s">
        <v>22</v>
      </c>
      <c r="C52" s="15" t="s">
        <v>23</v>
      </c>
      <c r="D52" s="45"/>
      <c r="E52" s="46"/>
      <c r="F52" s="15">
        <v>30214</v>
      </c>
      <c r="G52" s="16" t="s">
        <v>78</v>
      </c>
      <c r="H52" s="23" t="s">
        <v>80</v>
      </c>
      <c r="I52" s="55">
        <v>886443.51</v>
      </c>
      <c r="J52" s="54"/>
      <c r="K52" s="54"/>
      <c r="L52" s="15">
        <f t="shared" si="2"/>
        <v>886443.51</v>
      </c>
      <c r="M52" s="54"/>
      <c r="N52" s="15" t="s">
        <v>27</v>
      </c>
      <c r="O52" s="15" t="s">
        <v>27</v>
      </c>
      <c r="P52" s="15" t="s">
        <v>27</v>
      </c>
      <c r="Q52" s="54"/>
    </row>
    <row r="53" ht="30" customHeight="1" spans="1:17">
      <c r="A53" s="38"/>
      <c r="B53" s="15" t="s">
        <v>22</v>
      </c>
      <c r="C53" s="15" t="s">
        <v>23</v>
      </c>
      <c r="D53" s="45"/>
      <c r="E53" s="46"/>
      <c r="F53" s="15">
        <v>30201</v>
      </c>
      <c r="G53" s="16" t="s">
        <v>28</v>
      </c>
      <c r="H53" s="23" t="s">
        <v>80</v>
      </c>
      <c r="I53" s="55">
        <v>130000</v>
      </c>
      <c r="J53" s="54"/>
      <c r="K53" s="54"/>
      <c r="L53" s="15">
        <f t="shared" si="2"/>
        <v>130000</v>
      </c>
      <c r="M53" s="54"/>
      <c r="N53" s="15" t="s">
        <v>27</v>
      </c>
      <c r="O53" s="15" t="s">
        <v>27</v>
      </c>
      <c r="P53" s="15" t="s">
        <v>27</v>
      </c>
      <c r="Q53" s="54"/>
    </row>
    <row r="54" ht="30" customHeight="1" spans="1:17">
      <c r="A54" s="38"/>
      <c r="B54" s="15" t="s">
        <v>22</v>
      </c>
      <c r="C54" s="15" t="s">
        <v>23</v>
      </c>
      <c r="D54" s="45"/>
      <c r="E54" s="46"/>
      <c r="F54" s="15">
        <v>30299</v>
      </c>
      <c r="G54" s="16" t="s">
        <v>26</v>
      </c>
      <c r="H54" s="23" t="s">
        <v>80</v>
      </c>
      <c r="I54" s="55">
        <v>320000</v>
      </c>
      <c r="J54" s="54"/>
      <c r="K54" s="54"/>
      <c r="L54" s="15">
        <f t="shared" si="2"/>
        <v>320000</v>
      </c>
      <c r="M54" s="54"/>
      <c r="N54" s="15" t="s">
        <v>27</v>
      </c>
      <c r="O54" s="15" t="s">
        <v>27</v>
      </c>
      <c r="P54" s="15" t="s">
        <v>27</v>
      </c>
      <c r="Q54" s="54"/>
    </row>
    <row r="55" ht="30" customHeight="1" spans="1:17">
      <c r="A55" s="35"/>
      <c r="B55" s="15" t="s">
        <v>22</v>
      </c>
      <c r="C55" s="15" t="s">
        <v>23</v>
      </c>
      <c r="D55" s="31"/>
      <c r="E55" s="32"/>
      <c r="F55" s="15">
        <v>31006</v>
      </c>
      <c r="G55" s="16" t="s">
        <v>81</v>
      </c>
      <c r="H55" s="23" t="s">
        <v>80</v>
      </c>
      <c r="I55" s="55">
        <v>800000</v>
      </c>
      <c r="J55" s="54"/>
      <c r="K55" s="54"/>
      <c r="L55" s="15">
        <f t="shared" si="2"/>
        <v>800000</v>
      </c>
      <c r="M55" s="54"/>
      <c r="N55" s="15" t="s">
        <v>27</v>
      </c>
      <c r="O55" s="15" t="s">
        <v>27</v>
      </c>
      <c r="P55" s="15" t="s">
        <v>27</v>
      </c>
      <c r="Q55" s="54"/>
    </row>
    <row r="56" ht="30" customHeight="1" spans="1:17">
      <c r="A56" s="33" t="s">
        <v>82</v>
      </c>
      <c r="B56" s="15" t="s">
        <v>22</v>
      </c>
      <c r="C56" s="15" t="s">
        <v>23</v>
      </c>
      <c r="D56" s="27" t="s">
        <v>31</v>
      </c>
      <c r="E56" s="28" t="s">
        <v>32</v>
      </c>
      <c r="F56" s="15">
        <v>30206</v>
      </c>
      <c r="G56" s="16" t="s">
        <v>77</v>
      </c>
      <c r="H56" s="23" t="s">
        <v>82</v>
      </c>
      <c r="I56" s="55">
        <v>40000</v>
      </c>
      <c r="J56" s="54"/>
      <c r="K56" s="54"/>
      <c r="L56" s="15">
        <f t="shared" si="2"/>
        <v>40000</v>
      </c>
      <c r="M56" s="54"/>
      <c r="N56" s="15" t="s">
        <v>27</v>
      </c>
      <c r="O56" s="15" t="s">
        <v>27</v>
      </c>
      <c r="P56" s="15" t="s">
        <v>27</v>
      </c>
      <c r="Q56" s="54"/>
    </row>
    <row r="57" ht="30" customHeight="1" spans="1:17">
      <c r="A57" s="38"/>
      <c r="B57" s="15" t="s">
        <v>22</v>
      </c>
      <c r="C57" s="15" t="s">
        <v>23</v>
      </c>
      <c r="D57" s="45"/>
      <c r="E57" s="46"/>
      <c r="F57" s="15">
        <v>30214</v>
      </c>
      <c r="G57" s="16" t="s">
        <v>78</v>
      </c>
      <c r="H57" s="23" t="s">
        <v>82</v>
      </c>
      <c r="I57" s="55">
        <v>250000</v>
      </c>
      <c r="J57" s="54"/>
      <c r="K57" s="54"/>
      <c r="L57" s="15">
        <f t="shared" si="2"/>
        <v>250000</v>
      </c>
      <c r="M57" s="54"/>
      <c r="N57" s="15" t="s">
        <v>27</v>
      </c>
      <c r="O57" s="15" t="s">
        <v>27</v>
      </c>
      <c r="P57" s="15" t="s">
        <v>27</v>
      </c>
      <c r="Q57" s="54"/>
    </row>
    <row r="58" ht="30" customHeight="1" spans="1:17">
      <c r="A58" s="38"/>
      <c r="B58" s="15" t="s">
        <v>22</v>
      </c>
      <c r="C58" s="15" t="s">
        <v>23</v>
      </c>
      <c r="D58" s="45"/>
      <c r="E58" s="46"/>
      <c r="F58" s="15">
        <v>30299</v>
      </c>
      <c r="G58" s="16" t="s">
        <v>26</v>
      </c>
      <c r="H58" s="23" t="s">
        <v>82</v>
      </c>
      <c r="I58" s="55">
        <v>55000</v>
      </c>
      <c r="J58" s="54"/>
      <c r="K58" s="54"/>
      <c r="L58" s="15">
        <f t="shared" si="2"/>
        <v>55000</v>
      </c>
      <c r="M58" s="54"/>
      <c r="N58" s="15" t="s">
        <v>27</v>
      </c>
      <c r="O58" s="15" t="s">
        <v>27</v>
      </c>
      <c r="P58" s="15" t="s">
        <v>27</v>
      </c>
      <c r="Q58" s="54"/>
    </row>
    <row r="59" ht="30" customHeight="1" spans="1:17">
      <c r="A59" s="38"/>
      <c r="B59" s="15" t="s">
        <v>22</v>
      </c>
      <c r="C59" s="15" t="s">
        <v>23</v>
      </c>
      <c r="D59" s="45"/>
      <c r="E59" s="46"/>
      <c r="F59" s="15">
        <v>30205</v>
      </c>
      <c r="G59" s="16" t="s">
        <v>76</v>
      </c>
      <c r="H59" s="23" t="s">
        <v>82</v>
      </c>
      <c r="I59" s="55">
        <v>5000</v>
      </c>
      <c r="J59" s="54"/>
      <c r="K59" s="54"/>
      <c r="L59" s="15">
        <f t="shared" si="2"/>
        <v>5000</v>
      </c>
      <c r="M59" s="54"/>
      <c r="N59" s="15" t="s">
        <v>27</v>
      </c>
      <c r="O59" s="15" t="s">
        <v>27</v>
      </c>
      <c r="P59" s="15" t="s">
        <v>27</v>
      </c>
      <c r="Q59" s="54"/>
    </row>
    <row r="60" ht="30" customHeight="1" spans="1:17">
      <c r="A60" s="38"/>
      <c r="B60" s="15" t="s">
        <v>22</v>
      </c>
      <c r="C60" s="15" t="s">
        <v>23</v>
      </c>
      <c r="D60" s="45"/>
      <c r="E60" s="46"/>
      <c r="F60" s="15">
        <v>30207</v>
      </c>
      <c r="G60" s="16" t="s">
        <v>79</v>
      </c>
      <c r="H60" s="23" t="s">
        <v>82</v>
      </c>
      <c r="I60" s="55">
        <v>10000</v>
      </c>
      <c r="J60" s="54"/>
      <c r="K60" s="54"/>
      <c r="L60" s="15">
        <f t="shared" si="2"/>
        <v>10000</v>
      </c>
      <c r="M60" s="54"/>
      <c r="N60" s="15" t="s">
        <v>27</v>
      </c>
      <c r="O60" s="15" t="s">
        <v>27</v>
      </c>
      <c r="P60" s="15" t="s">
        <v>27</v>
      </c>
      <c r="Q60" s="54"/>
    </row>
    <row r="61" ht="30" customHeight="1" spans="1:17">
      <c r="A61" s="38"/>
      <c r="B61" s="15" t="s">
        <v>22</v>
      </c>
      <c r="C61" s="15" t="s">
        <v>23</v>
      </c>
      <c r="D61" s="45"/>
      <c r="E61" s="46"/>
      <c r="F61" s="15">
        <v>30201</v>
      </c>
      <c r="G61" s="16" t="s">
        <v>28</v>
      </c>
      <c r="H61" s="23" t="s">
        <v>82</v>
      </c>
      <c r="I61" s="55">
        <v>30000</v>
      </c>
      <c r="J61" s="54"/>
      <c r="K61" s="54"/>
      <c r="L61" s="15">
        <f t="shared" si="2"/>
        <v>30000</v>
      </c>
      <c r="M61" s="54"/>
      <c r="N61" s="15" t="s">
        <v>27</v>
      </c>
      <c r="O61" s="15" t="s">
        <v>27</v>
      </c>
      <c r="P61" s="15" t="s">
        <v>27</v>
      </c>
      <c r="Q61" s="54"/>
    </row>
    <row r="62" ht="30" customHeight="1" spans="1:17">
      <c r="A62" s="38"/>
      <c r="B62" s="15" t="s">
        <v>22</v>
      </c>
      <c r="C62" s="15" t="s">
        <v>23</v>
      </c>
      <c r="D62" s="45"/>
      <c r="E62" s="46"/>
      <c r="F62" s="15">
        <v>30213</v>
      </c>
      <c r="G62" s="16" t="s">
        <v>29</v>
      </c>
      <c r="H62" s="23" t="s">
        <v>82</v>
      </c>
      <c r="I62" s="55">
        <v>20000</v>
      </c>
      <c r="J62" s="54"/>
      <c r="K62" s="54"/>
      <c r="L62" s="15">
        <f t="shared" si="2"/>
        <v>20000</v>
      </c>
      <c r="M62" s="54"/>
      <c r="N62" s="15" t="s">
        <v>27</v>
      </c>
      <c r="O62" s="15" t="s">
        <v>27</v>
      </c>
      <c r="P62" s="15" t="s">
        <v>27</v>
      </c>
      <c r="Q62" s="54"/>
    </row>
    <row r="63" ht="30" customHeight="1" spans="1:17">
      <c r="A63" s="38"/>
      <c r="B63" s="15" t="s">
        <v>22</v>
      </c>
      <c r="C63" s="15" t="s">
        <v>23</v>
      </c>
      <c r="D63" s="45"/>
      <c r="E63" s="46"/>
      <c r="F63" s="15">
        <v>30209</v>
      </c>
      <c r="G63" s="16" t="s">
        <v>74</v>
      </c>
      <c r="H63" s="23" t="s">
        <v>82</v>
      </c>
      <c r="I63" s="55">
        <v>270000</v>
      </c>
      <c r="J63" s="54"/>
      <c r="K63" s="54"/>
      <c r="L63" s="15">
        <f t="shared" si="2"/>
        <v>270000</v>
      </c>
      <c r="M63" s="54"/>
      <c r="N63" s="15" t="s">
        <v>27</v>
      </c>
      <c r="O63" s="15" t="s">
        <v>27</v>
      </c>
      <c r="P63" s="15" t="s">
        <v>27</v>
      </c>
      <c r="Q63" s="54"/>
    </row>
    <row r="64" ht="30" customHeight="1" spans="1:17">
      <c r="A64" s="35"/>
      <c r="B64" s="15" t="s">
        <v>22</v>
      </c>
      <c r="C64" s="15" t="s">
        <v>23</v>
      </c>
      <c r="D64" s="31"/>
      <c r="E64" s="32"/>
      <c r="F64" s="15">
        <v>30227</v>
      </c>
      <c r="G64" s="16" t="s">
        <v>53</v>
      </c>
      <c r="H64" s="23" t="s">
        <v>82</v>
      </c>
      <c r="I64" s="55">
        <v>220000</v>
      </c>
      <c r="J64" s="54"/>
      <c r="K64" s="54"/>
      <c r="L64" s="15">
        <f t="shared" si="2"/>
        <v>220000</v>
      </c>
      <c r="M64" s="54"/>
      <c r="N64" s="15" t="s">
        <v>27</v>
      </c>
      <c r="O64" s="15" t="s">
        <v>27</v>
      </c>
      <c r="P64" s="15" t="s">
        <v>27</v>
      </c>
      <c r="Q64" s="54"/>
    </row>
    <row r="65" ht="30" customHeight="1" spans="1:17">
      <c r="A65" s="33" t="s">
        <v>83</v>
      </c>
      <c r="B65" s="15" t="s">
        <v>22</v>
      </c>
      <c r="C65" s="15" t="s">
        <v>23</v>
      </c>
      <c r="D65" s="39" t="s">
        <v>84</v>
      </c>
      <c r="E65" s="40" t="s">
        <v>85</v>
      </c>
      <c r="F65" s="15">
        <v>30299</v>
      </c>
      <c r="G65" s="16" t="s">
        <v>26</v>
      </c>
      <c r="H65" s="23" t="s">
        <v>83</v>
      </c>
      <c r="I65" s="55">
        <v>93000</v>
      </c>
      <c r="J65" s="54"/>
      <c r="K65" s="54"/>
      <c r="L65" s="15">
        <f t="shared" si="2"/>
        <v>93000</v>
      </c>
      <c r="M65" s="54"/>
      <c r="N65" s="15" t="s">
        <v>27</v>
      </c>
      <c r="O65" s="15" t="s">
        <v>27</v>
      </c>
      <c r="P65" s="15" t="s">
        <v>27</v>
      </c>
      <c r="Q65" s="54"/>
    </row>
    <row r="66" ht="30" customHeight="1" spans="1:17">
      <c r="A66" s="38"/>
      <c r="B66" s="15" t="s">
        <v>22</v>
      </c>
      <c r="C66" s="15" t="s">
        <v>23</v>
      </c>
      <c r="D66" s="41"/>
      <c r="E66" s="42"/>
      <c r="F66" s="15">
        <v>30201</v>
      </c>
      <c r="G66" s="16" t="s">
        <v>28</v>
      </c>
      <c r="H66" s="23" t="s">
        <v>86</v>
      </c>
      <c r="I66" s="55">
        <v>60000</v>
      </c>
      <c r="J66" s="54"/>
      <c r="K66" s="54"/>
      <c r="L66" s="15">
        <f t="shared" si="2"/>
        <v>60000</v>
      </c>
      <c r="M66" s="54"/>
      <c r="N66" s="15" t="s">
        <v>27</v>
      </c>
      <c r="O66" s="15" t="s">
        <v>27</v>
      </c>
      <c r="P66" s="15" t="s">
        <v>27</v>
      </c>
      <c r="Q66" s="54"/>
    </row>
    <row r="67" ht="30" customHeight="1" spans="1:17">
      <c r="A67" s="38"/>
      <c r="B67" s="15" t="s">
        <v>22</v>
      </c>
      <c r="C67" s="15" t="s">
        <v>23</v>
      </c>
      <c r="D67" s="41"/>
      <c r="E67" s="42"/>
      <c r="F67" s="15">
        <v>30217</v>
      </c>
      <c r="G67" s="16" t="s">
        <v>87</v>
      </c>
      <c r="H67" s="23" t="s">
        <v>88</v>
      </c>
      <c r="I67" s="55">
        <v>4000</v>
      </c>
      <c r="J67" s="54"/>
      <c r="K67" s="54"/>
      <c r="L67" s="15">
        <f t="shared" si="2"/>
        <v>4000</v>
      </c>
      <c r="M67" s="54"/>
      <c r="N67" s="15" t="s">
        <v>27</v>
      </c>
      <c r="O67" s="15" t="s">
        <v>27</v>
      </c>
      <c r="P67" s="15" t="s">
        <v>27</v>
      </c>
      <c r="Q67" s="54"/>
    </row>
    <row r="68" ht="30" customHeight="1" spans="1:17">
      <c r="A68" s="38"/>
      <c r="B68" s="15" t="s">
        <v>22</v>
      </c>
      <c r="C68" s="15" t="s">
        <v>23</v>
      </c>
      <c r="D68" s="41"/>
      <c r="E68" s="42"/>
      <c r="F68" s="15">
        <v>30226</v>
      </c>
      <c r="G68" s="16" t="s">
        <v>33</v>
      </c>
      <c r="H68" s="23" t="s">
        <v>89</v>
      </c>
      <c r="I68" s="55">
        <v>20000</v>
      </c>
      <c r="J68" s="54"/>
      <c r="K68" s="54"/>
      <c r="L68" s="15">
        <f t="shared" si="2"/>
        <v>20000</v>
      </c>
      <c r="M68" s="54"/>
      <c r="N68" s="15" t="s">
        <v>27</v>
      </c>
      <c r="O68" s="15" t="s">
        <v>27</v>
      </c>
      <c r="P68" s="15" t="s">
        <v>27</v>
      </c>
      <c r="Q68" s="54"/>
    </row>
    <row r="69" ht="30" customHeight="1" spans="1:17">
      <c r="A69" s="35"/>
      <c r="B69" s="15" t="s">
        <v>22</v>
      </c>
      <c r="C69" s="15" t="s">
        <v>23</v>
      </c>
      <c r="D69" s="43"/>
      <c r="E69" s="44"/>
      <c r="F69" s="15">
        <v>30227</v>
      </c>
      <c r="G69" s="16" t="s">
        <v>53</v>
      </c>
      <c r="H69" s="23" t="s">
        <v>90</v>
      </c>
      <c r="I69" s="55">
        <v>752000</v>
      </c>
      <c r="J69" s="54"/>
      <c r="K69" s="54"/>
      <c r="L69" s="15">
        <f t="shared" si="2"/>
        <v>752000</v>
      </c>
      <c r="M69" s="54"/>
      <c r="N69" s="15" t="s">
        <v>27</v>
      </c>
      <c r="O69" s="15" t="s">
        <v>27</v>
      </c>
      <c r="P69" s="15" t="s">
        <v>27</v>
      </c>
      <c r="Q69" s="54"/>
    </row>
    <row r="70" ht="30" customHeight="1" spans="1:17">
      <c r="A70" s="23" t="s">
        <v>91</v>
      </c>
      <c r="B70" s="15" t="s">
        <v>22</v>
      </c>
      <c r="C70" s="15" t="s">
        <v>23</v>
      </c>
      <c r="D70" s="24" t="s">
        <v>24</v>
      </c>
      <c r="E70" s="25" t="s">
        <v>25</v>
      </c>
      <c r="F70" s="15">
        <v>30227</v>
      </c>
      <c r="G70" s="16" t="s">
        <v>53</v>
      </c>
      <c r="H70" s="23" t="s">
        <v>91</v>
      </c>
      <c r="I70" s="55">
        <v>1500000</v>
      </c>
      <c r="J70" s="54"/>
      <c r="K70" s="54"/>
      <c r="L70" s="15">
        <f t="shared" si="2"/>
        <v>1500000</v>
      </c>
      <c r="M70" s="54"/>
      <c r="N70" s="15" t="s">
        <v>27</v>
      </c>
      <c r="O70" s="15" t="s">
        <v>27</v>
      </c>
      <c r="P70" s="15" t="s">
        <v>27</v>
      </c>
      <c r="Q70" s="54"/>
    </row>
    <row r="71" ht="30" customHeight="1" spans="1:17">
      <c r="A71" s="33" t="s">
        <v>92</v>
      </c>
      <c r="B71" s="15" t="s">
        <v>22</v>
      </c>
      <c r="C71" s="15" t="s">
        <v>23</v>
      </c>
      <c r="D71" s="27" t="s">
        <v>24</v>
      </c>
      <c r="E71" s="28" t="s">
        <v>25</v>
      </c>
      <c r="F71" s="15">
        <v>30299</v>
      </c>
      <c r="G71" s="16" t="s">
        <v>26</v>
      </c>
      <c r="H71" s="23" t="s">
        <v>92</v>
      </c>
      <c r="I71" s="55">
        <v>15000</v>
      </c>
      <c r="J71" s="54"/>
      <c r="K71" s="54"/>
      <c r="L71" s="15">
        <f t="shared" si="2"/>
        <v>15000</v>
      </c>
      <c r="M71" s="54"/>
      <c r="N71" s="15" t="s">
        <v>27</v>
      </c>
      <c r="O71" s="15" t="s">
        <v>27</v>
      </c>
      <c r="P71" s="15" t="s">
        <v>27</v>
      </c>
      <c r="Q71" s="54"/>
    </row>
    <row r="72" ht="30" customHeight="1" spans="1:17">
      <c r="A72" s="35"/>
      <c r="B72" s="15" t="s">
        <v>22</v>
      </c>
      <c r="C72" s="15" t="s">
        <v>23</v>
      </c>
      <c r="D72" s="31"/>
      <c r="E72" s="32"/>
      <c r="F72" s="15">
        <v>30227</v>
      </c>
      <c r="G72" s="16" t="s">
        <v>53</v>
      </c>
      <c r="H72" s="23" t="s">
        <v>92</v>
      </c>
      <c r="I72" s="55">
        <v>135000</v>
      </c>
      <c r="J72" s="54"/>
      <c r="K72" s="54"/>
      <c r="L72" s="15">
        <f t="shared" si="2"/>
        <v>135000</v>
      </c>
      <c r="M72" s="54"/>
      <c r="N72" s="15" t="s">
        <v>27</v>
      </c>
      <c r="O72" s="15" t="s">
        <v>27</v>
      </c>
      <c r="P72" s="15" t="s">
        <v>27</v>
      </c>
      <c r="Q72" s="54"/>
    </row>
    <row r="73" ht="30" customHeight="1" spans="1:17">
      <c r="A73" s="33" t="s">
        <v>93</v>
      </c>
      <c r="B73" s="15" t="s">
        <v>22</v>
      </c>
      <c r="C73" s="15" t="s">
        <v>23</v>
      </c>
      <c r="D73" s="27" t="s">
        <v>24</v>
      </c>
      <c r="E73" s="28" t="s">
        <v>25</v>
      </c>
      <c r="F73" s="15">
        <v>30299</v>
      </c>
      <c r="G73" s="16" t="s">
        <v>26</v>
      </c>
      <c r="H73" s="23" t="s">
        <v>93</v>
      </c>
      <c r="I73" s="55">
        <v>10000</v>
      </c>
      <c r="J73" s="54"/>
      <c r="K73" s="54"/>
      <c r="L73" s="15">
        <f t="shared" si="2"/>
        <v>10000</v>
      </c>
      <c r="M73" s="54"/>
      <c r="N73" s="15" t="s">
        <v>27</v>
      </c>
      <c r="O73" s="15" t="s">
        <v>27</v>
      </c>
      <c r="P73" s="15" t="s">
        <v>27</v>
      </c>
      <c r="Q73" s="54"/>
    </row>
    <row r="74" ht="30" customHeight="1" spans="1:17">
      <c r="A74" s="35"/>
      <c r="B74" s="15" t="s">
        <v>22</v>
      </c>
      <c r="C74" s="15" t="s">
        <v>23</v>
      </c>
      <c r="D74" s="31"/>
      <c r="E74" s="32"/>
      <c r="F74" s="15">
        <v>30227</v>
      </c>
      <c r="G74" s="16" t="s">
        <v>53</v>
      </c>
      <c r="H74" s="23" t="s">
        <v>93</v>
      </c>
      <c r="I74" s="55">
        <v>90000</v>
      </c>
      <c r="J74" s="54"/>
      <c r="K74" s="54"/>
      <c r="L74" s="15">
        <f t="shared" si="2"/>
        <v>90000</v>
      </c>
      <c r="M74" s="54"/>
      <c r="N74" s="15" t="s">
        <v>27</v>
      </c>
      <c r="O74" s="15" t="s">
        <v>27</v>
      </c>
      <c r="P74" s="15" t="s">
        <v>27</v>
      </c>
      <c r="Q74" s="54"/>
    </row>
    <row r="75" ht="30" customHeight="1" spans="1:17">
      <c r="A75" s="33" t="s">
        <v>94</v>
      </c>
      <c r="B75" s="15" t="s">
        <v>22</v>
      </c>
      <c r="C75" s="15" t="s">
        <v>23</v>
      </c>
      <c r="D75" s="27" t="s">
        <v>24</v>
      </c>
      <c r="E75" s="28" t="s">
        <v>25</v>
      </c>
      <c r="F75" s="15">
        <v>30217</v>
      </c>
      <c r="G75" s="16" t="s">
        <v>87</v>
      </c>
      <c r="H75" s="23" t="s">
        <v>94</v>
      </c>
      <c r="I75" s="55">
        <v>5000</v>
      </c>
      <c r="J75" s="54"/>
      <c r="K75" s="54"/>
      <c r="L75" s="15">
        <f t="shared" si="2"/>
        <v>5000</v>
      </c>
      <c r="M75" s="54"/>
      <c r="N75" s="15" t="s">
        <v>27</v>
      </c>
      <c r="O75" s="15" t="s">
        <v>27</v>
      </c>
      <c r="P75" s="15" t="s">
        <v>27</v>
      </c>
      <c r="Q75" s="54"/>
    </row>
    <row r="76" ht="30" customHeight="1" spans="1:17">
      <c r="A76" s="38"/>
      <c r="B76" s="15" t="s">
        <v>22</v>
      </c>
      <c r="C76" s="15" t="s">
        <v>23</v>
      </c>
      <c r="D76" s="45"/>
      <c r="E76" s="46"/>
      <c r="F76" s="15">
        <v>30227</v>
      </c>
      <c r="G76" s="16" t="s">
        <v>53</v>
      </c>
      <c r="H76" s="23" t="s">
        <v>94</v>
      </c>
      <c r="I76" s="55">
        <f>68625+200000+500000+80000+10000</f>
        <v>858625</v>
      </c>
      <c r="J76" s="54"/>
      <c r="K76" s="54"/>
      <c r="L76" s="15">
        <f t="shared" si="2"/>
        <v>858625</v>
      </c>
      <c r="M76" s="54"/>
      <c r="N76" s="15" t="s">
        <v>27</v>
      </c>
      <c r="O76" s="15" t="s">
        <v>27</v>
      </c>
      <c r="P76" s="15" t="s">
        <v>27</v>
      </c>
      <c r="Q76" s="54"/>
    </row>
    <row r="77" ht="30" customHeight="1" spans="1:17">
      <c r="A77" s="38"/>
      <c r="B77" s="15" t="s">
        <v>22</v>
      </c>
      <c r="C77" s="15" t="s">
        <v>23</v>
      </c>
      <c r="D77" s="45"/>
      <c r="E77" s="46"/>
      <c r="F77" s="15">
        <v>30299</v>
      </c>
      <c r="G77" s="16" t="s">
        <v>26</v>
      </c>
      <c r="H77" s="23" t="s">
        <v>94</v>
      </c>
      <c r="I77" s="55">
        <v>102625</v>
      </c>
      <c r="J77" s="54"/>
      <c r="K77" s="54"/>
      <c r="L77" s="15">
        <f t="shared" ref="L77:L95" si="3">I77+J77-K77</f>
        <v>102625</v>
      </c>
      <c r="M77" s="54"/>
      <c r="N77" s="15" t="s">
        <v>27</v>
      </c>
      <c r="O77" s="15" t="s">
        <v>27</v>
      </c>
      <c r="P77" s="15" t="s">
        <v>27</v>
      </c>
      <c r="Q77" s="54"/>
    </row>
    <row r="78" ht="30" customHeight="1" spans="1:17">
      <c r="A78" s="38"/>
      <c r="B78" s="15" t="s">
        <v>22</v>
      </c>
      <c r="C78" s="15" t="s">
        <v>23</v>
      </c>
      <c r="D78" s="45"/>
      <c r="E78" s="46"/>
      <c r="F78" s="15">
        <v>31002</v>
      </c>
      <c r="G78" s="16" t="s">
        <v>95</v>
      </c>
      <c r="H78" s="23" t="s">
        <v>94</v>
      </c>
      <c r="I78" s="55">
        <v>50000</v>
      </c>
      <c r="J78" s="54"/>
      <c r="K78" s="54"/>
      <c r="L78" s="15">
        <f t="shared" si="3"/>
        <v>50000</v>
      </c>
      <c r="M78" s="54"/>
      <c r="N78" s="15" t="s">
        <v>27</v>
      </c>
      <c r="O78" s="15" t="s">
        <v>27</v>
      </c>
      <c r="P78" s="15" t="s">
        <v>27</v>
      </c>
      <c r="Q78" s="54"/>
    </row>
    <row r="79" ht="30" customHeight="1" spans="1:17">
      <c r="A79" s="35"/>
      <c r="B79" s="15" t="s">
        <v>22</v>
      </c>
      <c r="C79" s="15" t="s">
        <v>23</v>
      </c>
      <c r="D79" s="31"/>
      <c r="E79" s="32"/>
      <c r="F79" s="15">
        <v>30226</v>
      </c>
      <c r="G79" s="16" t="s">
        <v>33</v>
      </c>
      <c r="H79" s="23" t="s">
        <v>94</v>
      </c>
      <c r="I79" s="55">
        <v>10000</v>
      </c>
      <c r="J79" s="54"/>
      <c r="K79" s="54"/>
      <c r="L79" s="15">
        <f t="shared" si="3"/>
        <v>10000</v>
      </c>
      <c r="M79" s="54"/>
      <c r="N79" s="15" t="s">
        <v>27</v>
      </c>
      <c r="O79" s="15" t="s">
        <v>27</v>
      </c>
      <c r="P79" s="15" t="s">
        <v>27</v>
      </c>
      <c r="Q79" s="54"/>
    </row>
    <row r="80" ht="30" customHeight="1" spans="1:17">
      <c r="A80" s="33" t="s">
        <v>96</v>
      </c>
      <c r="B80" s="15" t="s">
        <v>22</v>
      </c>
      <c r="C80" s="15" t="s">
        <v>23</v>
      </c>
      <c r="D80" s="57" t="s">
        <v>35</v>
      </c>
      <c r="E80" s="58" t="s">
        <v>36</v>
      </c>
      <c r="F80" s="15">
        <v>30226</v>
      </c>
      <c r="G80" s="16" t="s">
        <v>33</v>
      </c>
      <c r="H80" s="23" t="s">
        <v>96</v>
      </c>
      <c r="I80" s="55">
        <v>5000</v>
      </c>
      <c r="J80" s="54"/>
      <c r="K80" s="54"/>
      <c r="L80" s="15">
        <f t="shared" si="3"/>
        <v>5000</v>
      </c>
      <c r="M80" s="54"/>
      <c r="N80" s="15" t="s">
        <v>27</v>
      </c>
      <c r="O80" s="15" t="s">
        <v>27</v>
      </c>
      <c r="P80" s="15" t="s">
        <v>27</v>
      </c>
      <c r="Q80" s="54"/>
    </row>
    <row r="81" ht="30" customHeight="1" spans="1:17">
      <c r="A81" s="38"/>
      <c r="B81" s="15" t="s">
        <v>22</v>
      </c>
      <c r="C81" s="15" t="s">
        <v>23</v>
      </c>
      <c r="D81" s="59"/>
      <c r="E81" s="60"/>
      <c r="F81" s="15">
        <v>30227</v>
      </c>
      <c r="G81" s="16" t="s">
        <v>53</v>
      </c>
      <c r="H81" s="23" t="s">
        <v>96</v>
      </c>
      <c r="I81" s="55">
        <v>175000</v>
      </c>
      <c r="J81" s="54"/>
      <c r="K81" s="54"/>
      <c r="L81" s="15">
        <f t="shared" si="3"/>
        <v>175000</v>
      </c>
      <c r="M81" s="54"/>
      <c r="N81" s="15" t="s">
        <v>27</v>
      </c>
      <c r="O81" s="15" t="s">
        <v>27</v>
      </c>
      <c r="P81" s="15" t="s">
        <v>27</v>
      </c>
      <c r="Q81" s="54"/>
    </row>
    <row r="82" ht="30" customHeight="1" spans="1:17">
      <c r="A82" s="35"/>
      <c r="B82" s="15" t="s">
        <v>22</v>
      </c>
      <c r="C82" s="15" t="s">
        <v>23</v>
      </c>
      <c r="D82" s="61"/>
      <c r="E82" s="62"/>
      <c r="F82" s="15">
        <v>30299</v>
      </c>
      <c r="G82" s="16" t="s">
        <v>26</v>
      </c>
      <c r="H82" s="23" t="s">
        <v>96</v>
      </c>
      <c r="I82" s="55">
        <v>20000</v>
      </c>
      <c r="J82" s="54"/>
      <c r="K82" s="54"/>
      <c r="L82" s="15">
        <f t="shared" si="3"/>
        <v>20000</v>
      </c>
      <c r="M82" s="54"/>
      <c r="N82" s="15" t="s">
        <v>27</v>
      </c>
      <c r="O82" s="15" t="s">
        <v>27</v>
      </c>
      <c r="P82" s="15" t="s">
        <v>27</v>
      </c>
      <c r="Q82" s="54"/>
    </row>
    <row r="83" ht="30" customHeight="1" spans="1:17">
      <c r="A83" s="23" t="s">
        <v>97</v>
      </c>
      <c r="B83" s="15" t="s">
        <v>22</v>
      </c>
      <c r="C83" s="15" t="s">
        <v>23</v>
      </c>
      <c r="D83" s="24" t="s">
        <v>35</v>
      </c>
      <c r="E83" s="25" t="s">
        <v>36</v>
      </c>
      <c r="F83" s="15">
        <v>30227</v>
      </c>
      <c r="G83" s="16" t="s">
        <v>53</v>
      </c>
      <c r="H83" s="23" t="s">
        <v>97</v>
      </c>
      <c r="I83" s="55">
        <v>100000</v>
      </c>
      <c r="J83" s="54"/>
      <c r="K83" s="54"/>
      <c r="L83" s="15">
        <f t="shared" si="3"/>
        <v>100000</v>
      </c>
      <c r="M83" s="54"/>
      <c r="N83" s="15" t="s">
        <v>27</v>
      </c>
      <c r="O83" s="15" t="s">
        <v>27</v>
      </c>
      <c r="P83" s="15" t="s">
        <v>27</v>
      </c>
      <c r="Q83" s="54"/>
    </row>
    <row r="84" ht="30" customHeight="1" spans="1:17">
      <c r="A84" s="33" t="s">
        <v>98</v>
      </c>
      <c r="B84" s="15" t="s">
        <v>22</v>
      </c>
      <c r="C84" s="15" t="s">
        <v>23</v>
      </c>
      <c r="D84" s="57" t="s">
        <v>35</v>
      </c>
      <c r="E84" s="58" t="s">
        <v>36</v>
      </c>
      <c r="F84" s="15">
        <v>31002</v>
      </c>
      <c r="G84" s="16" t="s">
        <v>95</v>
      </c>
      <c r="H84" s="23" t="s">
        <v>98</v>
      </c>
      <c r="I84" s="55">
        <v>96000</v>
      </c>
      <c r="J84" s="54"/>
      <c r="K84" s="54"/>
      <c r="L84" s="15">
        <f t="shared" si="3"/>
        <v>96000</v>
      </c>
      <c r="M84" s="54"/>
      <c r="N84" s="15" t="s">
        <v>27</v>
      </c>
      <c r="O84" s="15" t="s">
        <v>27</v>
      </c>
      <c r="P84" s="15" t="s">
        <v>27</v>
      </c>
      <c r="Q84" s="54"/>
    </row>
    <row r="85" ht="30" customHeight="1" spans="1:17">
      <c r="A85" s="38"/>
      <c r="B85" s="15" t="s">
        <v>22</v>
      </c>
      <c r="C85" s="15" t="s">
        <v>23</v>
      </c>
      <c r="D85" s="59"/>
      <c r="E85" s="60"/>
      <c r="F85" s="15">
        <v>30211</v>
      </c>
      <c r="G85" s="16" t="s">
        <v>99</v>
      </c>
      <c r="H85" s="23" t="s">
        <v>98</v>
      </c>
      <c r="I85" s="55">
        <v>1600</v>
      </c>
      <c r="J85" s="54"/>
      <c r="K85" s="54"/>
      <c r="L85" s="15">
        <f t="shared" si="3"/>
        <v>1600</v>
      </c>
      <c r="M85" s="54"/>
      <c r="N85" s="15" t="s">
        <v>27</v>
      </c>
      <c r="O85" s="15" t="s">
        <v>27</v>
      </c>
      <c r="P85" s="15" t="s">
        <v>27</v>
      </c>
      <c r="Q85" s="54"/>
    </row>
    <row r="86" ht="30" customHeight="1" spans="1:17">
      <c r="A86" s="38"/>
      <c r="B86" s="15" t="s">
        <v>22</v>
      </c>
      <c r="C86" s="15" t="s">
        <v>23</v>
      </c>
      <c r="D86" s="59"/>
      <c r="E86" s="60"/>
      <c r="F86" s="15">
        <v>30216</v>
      </c>
      <c r="G86" s="16" t="s">
        <v>100</v>
      </c>
      <c r="H86" s="23" t="s">
        <v>98</v>
      </c>
      <c r="I86" s="55">
        <v>4000</v>
      </c>
      <c r="J86" s="54"/>
      <c r="K86" s="54"/>
      <c r="L86" s="15">
        <f t="shared" si="3"/>
        <v>4000</v>
      </c>
      <c r="M86" s="54"/>
      <c r="N86" s="15" t="s">
        <v>27</v>
      </c>
      <c r="O86" s="15" t="s">
        <v>27</v>
      </c>
      <c r="P86" s="15" t="s">
        <v>27</v>
      </c>
      <c r="Q86" s="54"/>
    </row>
    <row r="87" ht="30" customHeight="1" spans="1:17">
      <c r="A87" s="38"/>
      <c r="B87" s="15" t="s">
        <v>22</v>
      </c>
      <c r="C87" s="15" t="s">
        <v>23</v>
      </c>
      <c r="D87" s="59"/>
      <c r="E87" s="60"/>
      <c r="F87" s="15">
        <v>30227</v>
      </c>
      <c r="G87" s="16" t="s">
        <v>53</v>
      </c>
      <c r="H87" s="23" t="s">
        <v>98</v>
      </c>
      <c r="I87" s="55">
        <f>4659000+175000</f>
        <v>4834000</v>
      </c>
      <c r="J87" s="54"/>
      <c r="K87" s="54"/>
      <c r="L87" s="15">
        <f t="shared" si="3"/>
        <v>4834000</v>
      </c>
      <c r="M87" s="54"/>
      <c r="N87" s="15" t="s">
        <v>27</v>
      </c>
      <c r="O87" s="15" t="s">
        <v>27</v>
      </c>
      <c r="P87" s="15" t="s">
        <v>27</v>
      </c>
      <c r="Q87" s="54"/>
    </row>
    <row r="88" ht="30" customHeight="1" spans="1:17">
      <c r="A88" s="38"/>
      <c r="B88" s="15" t="s">
        <v>22</v>
      </c>
      <c r="C88" s="15" t="s">
        <v>23</v>
      </c>
      <c r="D88" s="59"/>
      <c r="E88" s="60"/>
      <c r="F88" s="15">
        <v>30226</v>
      </c>
      <c r="G88" s="16" t="s">
        <v>33</v>
      </c>
      <c r="H88" s="23" t="s">
        <v>98</v>
      </c>
      <c r="I88" s="55">
        <f>5000+20000+10000</f>
        <v>35000</v>
      </c>
      <c r="J88" s="54"/>
      <c r="K88" s="54"/>
      <c r="L88" s="15">
        <f t="shared" si="3"/>
        <v>35000</v>
      </c>
      <c r="M88" s="54"/>
      <c r="N88" s="15" t="s">
        <v>27</v>
      </c>
      <c r="O88" s="15" t="s">
        <v>27</v>
      </c>
      <c r="P88" s="15" t="s">
        <v>27</v>
      </c>
      <c r="Q88" s="54"/>
    </row>
    <row r="89" ht="30" customHeight="1" spans="1:17">
      <c r="A89" s="38"/>
      <c r="B89" s="15" t="s">
        <v>22</v>
      </c>
      <c r="C89" s="15" t="s">
        <v>23</v>
      </c>
      <c r="D89" s="59"/>
      <c r="E89" s="60"/>
      <c r="F89" s="15">
        <v>30217</v>
      </c>
      <c r="G89" s="16" t="s">
        <v>87</v>
      </c>
      <c r="H89" s="23" t="s">
        <v>98</v>
      </c>
      <c r="I89" s="55">
        <v>8000</v>
      </c>
      <c r="J89" s="54"/>
      <c r="K89" s="54"/>
      <c r="L89" s="15">
        <f t="shared" si="3"/>
        <v>8000</v>
      </c>
      <c r="M89" s="54"/>
      <c r="N89" s="15" t="s">
        <v>27</v>
      </c>
      <c r="O89" s="15" t="s">
        <v>27</v>
      </c>
      <c r="P89" s="15" t="s">
        <v>27</v>
      </c>
      <c r="Q89" s="54"/>
    </row>
    <row r="90" ht="30" customHeight="1" spans="1:17">
      <c r="A90" s="38"/>
      <c r="B90" s="15" t="s">
        <v>22</v>
      </c>
      <c r="C90" s="15" t="s">
        <v>23</v>
      </c>
      <c r="D90" s="59"/>
      <c r="E90" s="60"/>
      <c r="F90" s="15">
        <v>30201</v>
      </c>
      <c r="G90" s="16" t="s">
        <v>28</v>
      </c>
      <c r="H90" s="23" t="s">
        <v>98</v>
      </c>
      <c r="I90" s="55">
        <v>20000</v>
      </c>
      <c r="J90" s="54"/>
      <c r="K90" s="54"/>
      <c r="L90" s="15">
        <f t="shared" si="3"/>
        <v>20000</v>
      </c>
      <c r="M90" s="54"/>
      <c r="N90" s="15" t="s">
        <v>27</v>
      </c>
      <c r="O90" s="15" t="s">
        <v>27</v>
      </c>
      <c r="P90" s="15" t="s">
        <v>27</v>
      </c>
      <c r="Q90" s="54"/>
    </row>
    <row r="91" ht="30" customHeight="1" spans="1:17">
      <c r="A91" s="38"/>
      <c r="B91" s="14" t="s">
        <v>22</v>
      </c>
      <c r="C91" s="14" t="s">
        <v>23</v>
      </c>
      <c r="D91" s="59"/>
      <c r="E91" s="60"/>
      <c r="F91" s="14">
        <v>30299</v>
      </c>
      <c r="G91" s="13" t="s">
        <v>26</v>
      </c>
      <c r="H91" s="26" t="s">
        <v>98</v>
      </c>
      <c r="I91" s="64">
        <f>20000+529000</f>
        <v>549000</v>
      </c>
      <c r="J91" s="65"/>
      <c r="K91" s="65"/>
      <c r="L91" s="14">
        <f t="shared" si="3"/>
        <v>549000</v>
      </c>
      <c r="M91" s="65"/>
      <c r="N91" s="15" t="s">
        <v>27</v>
      </c>
      <c r="O91" s="15" t="s">
        <v>27</v>
      </c>
      <c r="P91" s="15" t="s">
        <v>27</v>
      </c>
      <c r="Q91" s="54"/>
    </row>
    <row r="92" ht="30" customHeight="1" spans="1:17">
      <c r="A92" s="63" t="s">
        <v>101</v>
      </c>
      <c r="B92" s="15" t="s">
        <v>22</v>
      </c>
      <c r="C92" s="15" t="s">
        <v>23</v>
      </c>
      <c r="D92" s="36" t="s">
        <v>35</v>
      </c>
      <c r="E92" s="37" t="s">
        <v>36</v>
      </c>
      <c r="F92" s="15">
        <v>30227</v>
      </c>
      <c r="G92" s="16" t="s">
        <v>53</v>
      </c>
      <c r="H92" s="63" t="s">
        <v>101</v>
      </c>
      <c r="I92" s="66">
        <v>180000</v>
      </c>
      <c r="J92" s="54"/>
      <c r="K92" s="54"/>
      <c r="L92" s="15">
        <f t="shared" si="3"/>
        <v>180000</v>
      </c>
      <c r="M92" s="54"/>
      <c r="N92" s="15" t="s">
        <v>27</v>
      </c>
      <c r="O92" s="15" t="s">
        <v>27</v>
      </c>
      <c r="P92" s="15" t="s">
        <v>27</v>
      </c>
      <c r="Q92" s="54"/>
    </row>
    <row r="93" ht="30" customHeight="1" spans="1:17">
      <c r="A93" s="63" t="s">
        <v>102</v>
      </c>
      <c r="B93" s="15" t="s">
        <v>22</v>
      </c>
      <c r="C93" s="15" t="s">
        <v>23</v>
      </c>
      <c r="D93" s="36" t="s">
        <v>35</v>
      </c>
      <c r="E93" s="37" t="s">
        <v>36</v>
      </c>
      <c r="F93" s="15">
        <v>31299</v>
      </c>
      <c r="G93" s="16" t="s">
        <v>103</v>
      </c>
      <c r="H93" s="63" t="s">
        <v>102</v>
      </c>
      <c r="I93" s="66">
        <v>100000</v>
      </c>
      <c r="J93" s="54"/>
      <c r="K93" s="54"/>
      <c r="L93" s="15">
        <f t="shared" si="3"/>
        <v>100000</v>
      </c>
      <c r="M93" s="54"/>
      <c r="N93" s="15" t="s">
        <v>27</v>
      </c>
      <c r="O93" s="15" t="s">
        <v>27</v>
      </c>
      <c r="P93" s="15" t="s">
        <v>27</v>
      </c>
      <c r="Q93" s="54"/>
    </row>
    <row r="94" ht="20" customHeight="1" spans="9:9">
      <c r="I94" s="67"/>
    </row>
    <row r="95" spans="1:9">
      <c r="A95" s="7" t="s">
        <v>104</v>
      </c>
      <c r="B95" s="7"/>
      <c r="C95" s="7"/>
      <c r="D95" s="7"/>
      <c r="E95" s="7"/>
      <c r="F95" s="7"/>
      <c r="I95" s="67"/>
    </row>
    <row r="96" spans="1:6">
      <c r="A96" s="7" t="s">
        <v>105</v>
      </c>
      <c r="B96" s="7"/>
      <c r="C96" s="7"/>
      <c r="D96" s="7"/>
      <c r="E96" s="7"/>
      <c r="F96" s="7"/>
    </row>
    <row r="97" spans="1:6">
      <c r="A97" s="7" t="s">
        <v>106</v>
      </c>
      <c r="B97" s="7"/>
      <c r="C97" s="7"/>
      <c r="D97" s="7"/>
      <c r="E97" s="7"/>
      <c r="F97" s="7"/>
    </row>
  </sheetData>
  <mergeCells count="68">
    <mergeCell ref="A1:Q1"/>
    <mergeCell ref="A3:E3"/>
    <mergeCell ref="D4:E4"/>
    <mergeCell ref="F4:G4"/>
    <mergeCell ref="N4:P4"/>
    <mergeCell ref="A6:H6"/>
    <mergeCell ref="A95:F95"/>
    <mergeCell ref="A96:F96"/>
    <mergeCell ref="A97:F97"/>
    <mergeCell ref="A4:A5"/>
    <mergeCell ref="A7:A9"/>
    <mergeCell ref="A24:A25"/>
    <mergeCell ref="A28:A29"/>
    <mergeCell ref="A31:A32"/>
    <mergeCell ref="A33:A34"/>
    <mergeCell ref="A35:A39"/>
    <mergeCell ref="A40:A50"/>
    <mergeCell ref="A51:A55"/>
    <mergeCell ref="A56:A64"/>
    <mergeCell ref="A65:A69"/>
    <mergeCell ref="A71:A72"/>
    <mergeCell ref="A73:A74"/>
    <mergeCell ref="A75:A79"/>
    <mergeCell ref="A80:A82"/>
    <mergeCell ref="A84:A91"/>
    <mergeCell ref="B4:B5"/>
    <mergeCell ref="B7:B9"/>
    <mergeCell ref="B24:B25"/>
    <mergeCell ref="C4:C5"/>
    <mergeCell ref="C7:C9"/>
    <mergeCell ref="C24:C25"/>
    <mergeCell ref="D7:D9"/>
    <mergeCell ref="D24:D25"/>
    <mergeCell ref="D28:D29"/>
    <mergeCell ref="D31:D32"/>
    <mergeCell ref="D33:D34"/>
    <mergeCell ref="D35:D39"/>
    <mergeCell ref="D40:D50"/>
    <mergeCell ref="D51:D55"/>
    <mergeCell ref="D56:D64"/>
    <mergeCell ref="D65:D69"/>
    <mergeCell ref="D71:D72"/>
    <mergeCell ref="D73:D74"/>
    <mergeCell ref="D75:D79"/>
    <mergeCell ref="D80:D82"/>
    <mergeCell ref="D84:D91"/>
    <mergeCell ref="E7:E9"/>
    <mergeCell ref="E24:E25"/>
    <mergeCell ref="E28:E29"/>
    <mergeCell ref="E31:E32"/>
    <mergeCell ref="E33:E34"/>
    <mergeCell ref="E35:E39"/>
    <mergeCell ref="E40:E50"/>
    <mergeCell ref="E51:E55"/>
    <mergeCell ref="E56:E64"/>
    <mergeCell ref="E65:E69"/>
    <mergeCell ref="E71:E72"/>
    <mergeCell ref="E73:E74"/>
    <mergeCell ref="E75:E79"/>
    <mergeCell ref="E80:E82"/>
    <mergeCell ref="E84:E91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1" bottom="1" header="0.511805555555556" footer="0.511805555555556"/>
  <pageSetup paperSize="8" scale="4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HP01</cp:lastModifiedBy>
  <dcterms:created xsi:type="dcterms:W3CDTF">2018-10-26T02:02:00Z</dcterms:created>
  <dcterms:modified xsi:type="dcterms:W3CDTF">2021-12-16T09:31:46Z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22048CFE5BAF43C9AD2263641CF52132</vt:lpwstr>
  </property>
</Properties>
</file>