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85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L17" i="1" l="1"/>
  <c r="M17" i="1"/>
  <c r="L18" i="1"/>
  <c r="M18" i="1"/>
  <c r="L19" i="1"/>
  <c r="M19" i="1"/>
  <c r="L20" i="1"/>
  <c r="M20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K6" i="1"/>
  <c r="I6" i="1"/>
  <c r="M6" i="1"/>
  <c r="L6" i="1"/>
</calcChain>
</file>

<file path=xl/sharedStrings.xml><?xml version="1.0" encoding="utf-8"?>
<sst xmlns="http://schemas.openxmlformats.org/spreadsheetml/2006/main" count="152" uniqueCount="49">
  <si>
    <t>填报单位：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</si>
  <si>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</si>
  <si>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</si>
  <si>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</si>
  <si>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</si>
  <si>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</si>
  <si>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</si>
  <si>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</si>
  <si>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</si>
  <si>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</si>
  <si>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</si>
  <si>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</si>
  <si>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</si>
  <si>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</si>
  <si>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</si>
  <si>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</si>
  <si>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</si>
  <si>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</si>
  <si>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</si>
  <si>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</si>
  <si>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</si>
  <si>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***该表包含年中执行中追加的项目、上级下达的补助资金。</t>
  </si>
  <si>
    <t>机关服务</t>
    <phoneticPr fontId="5" type="noConversion"/>
  </si>
  <si>
    <t>综合经费</t>
  </si>
  <si>
    <t>江海</t>
    <phoneticPr fontId="5" type="noConversion"/>
  </si>
  <si>
    <t>一般预算（本级）</t>
  </si>
  <si>
    <t>办公费</t>
    <phoneticPr fontId="5" type="noConversion"/>
  </si>
  <si>
    <t>办公</t>
    <phoneticPr fontId="5" type="noConversion"/>
  </si>
  <si>
    <t>电费</t>
    <phoneticPr fontId="5" type="noConversion"/>
  </si>
  <si>
    <t>其他商品和服务支出</t>
    <phoneticPr fontId="5" type="noConversion"/>
  </si>
  <si>
    <t>办公设备购置</t>
    <phoneticPr fontId="5" type="noConversion"/>
  </si>
  <si>
    <t>办公设备购置</t>
    <phoneticPr fontId="5" type="noConversion"/>
  </si>
  <si>
    <t>办公费</t>
    <phoneticPr fontId="5" type="noConversion"/>
  </si>
  <si>
    <t>公务接待费</t>
    <phoneticPr fontId="5" type="noConversion"/>
  </si>
  <si>
    <t>公务接待费</t>
    <phoneticPr fontId="5" type="noConversion"/>
  </si>
  <si>
    <t>差旅费</t>
  </si>
  <si>
    <t>差旅费</t>
    <phoneticPr fontId="5" type="noConversion"/>
  </si>
  <si>
    <t>劳务费</t>
    <phoneticPr fontId="5" type="noConversion"/>
  </si>
  <si>
    <t>水费</t>
    <phoneticPr fontId="5" type="noConversion"/>
  </si>
  <si>
    <t>无</t>
    <phoneticPr fontId="5" type="noConversion"/>
  </si>
  <si>
    <t>办公设备购置</t>
    <phoneticPr fontId="5" type="noConversion"/>
  </si>
  <si>
    <t>办公设备购置</t>
    <phoneticPr fontId="5" type="noConversion"/>
  </si>
  <si>
    <t>大院维修维护运行费（绿化、设备、保卫）</t>
    <phoneticPr fontId="5" type="noConversion"/>
  </si>
  <si>
    <t>维修（护）费</t>
    <phoneticPr fontId="5" type="noConversion"/>
  </si>
  <si>
    <t>租用滘北联社办公场地费用及物业管理费</t>
    <phoneticPr fontId="5" type="noConversion"/>
  </si>
  <si>
    <t>租赁费</t>
    <phoneticPr fontId="5" type="noConversion"/>
  </si>
  <si>
    <t>物业管理费</t>
    <phoneticPr fontId="5" type="noConversion"/>
  </si>
  <si>
    <t>***该表公开时点分别为：年初预算下达后、上半年结束后、年度决算下达后10个工作日内，自行公开。</t>
    <phoneticPr fontId="5" type="noConversion"/>
  </si>
  <si>
    <t>江海区机关事务管理局专项资金信息公开表(上半年结束后)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</si>
</sst>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2"/>
      <charset val="1"/>
      <scheme val="minor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0" fontId="7" fillId="0" borderId="1" xfId="0" applyNumberFormat="1" applyFont="1" applyBorder="1" applyAlignment="1">
      <alignment vertical="center" wrapText="1"/>
    </xf>
    <xf numFmtId="0" fontId="8" fillId="0" borderId="6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E1" workbookViewId="0">
      <selection activeCell="Q8" sqref="Q8"/>
    </sheetView>
  </sheetViews>
  <sheetFormatPr defaultRowHeight="14.25" x14ac:dyDescent="0.15"/>
  <cols>
    <col min="1" max="1" width="12.875" customWidth="1"/>
    <col min="3" max="3" width="17" customWidth="1"/>
    <col min="4" max="4" width="10.625" customWidth="1"/>
    <col min="8" max="8" width="20.25" customWidth="1"/>
    <col min="9" max="9" width="12.125" customWidth="1"/>
    <col min="10" max="10" width="11.5" customWidth="1"/>
    <col min="11" max="11" width="14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17" x14ac:dyDescent="0.15">
      <c r="A3" t="s">
        <v>0</v>
      </c>
    </row>
    <row r="4" spans="1:17" s="1" customFormat="1" ht="45" customHeight="1" x14ac:dyDescent="0.15">
      <c r="A4" s="14" t="s">
        <v>1</v>
      </c>
      <c r="B4" s="13" t="s">
        <v>2</v>
      </c>
      <c r="C4" s="13" t="s">
        <v>3</v>
      </c>
      <c r="D4" s="13" t="s">
        <v>4</v>
      </c>
      <c r="E4" s="13"/>
      <c r="F4" s="13" t="s">
        <v>5</v>
      </c>
      <c r="G4" s="13"/>
      <c r="H4" s="13" t="s">
        <v>6</v>
      </c>
      <c r="I4" s="13" t="s">
        <v>7</v>
      </c>
      <c r="J4" s="13" t="s">
        <v>8</v>
      </c>
      <c r="K4" s="14" t="s">
        <v>9</v>
      </c>
      <c r="L4" s="13" t="s">
        <v>10</v>
      </c>
      <c r="M4" s="13" t="s">
        <v>11</v>
      </c>
      <c r="N4" s="14" t="s">
        <v>12</v>
      </c>
      <c r="O4" s="14"/>
      <c r="P4" s="14"/>
      <c r="Q4" s="14" t="s">
        <v>13</v>
      </c>
    </row>
    <row r="5" spans="1:17" s="1" customFormat="1" ht="39" customHeight="1" x14ac:dyDescent="0.15">
      <c r="A5" s="14"/>
      <c r="B5" s="13"/>
      <c r="C5" s="13"/>
      <c r="D5" s="3" t="s">
        <v>14</v>
      </c>
      <c r="E5" s="3" t="s">
        <v>15</v>
      </c>
      <c r="F5" s="3" t="s">
        <v>14</v>
      </c>
      <c r="G5" s="3" t="s">
        <v>15</v>
      </c>
      <c r="H5" s="13"/>
      <c r="I5" s="13"/>
      <c r="J5" s="18"/>
      <c r="K5" s="14"/>
      <c r="L5" s="18"/>
      <c r="M5" s="13"/>
      <c r="N5" s="2" t="s">
        <v>16</v>
      </c>
      <c r="O5" s="2" t="s">
        <v>17</v>
      </c>
      <c r="P5" s="2" t="s">
        <v>18</v>
      </c>
      <c r="Q5" s="14"/>
    </row>
    <row r="6" spans="1:17" ht="27" customHeight="1" x14ac:dyDescent="0.15">
      <c r="A6" s="15" t="s">
        <v>19</v>
      </c>
      <c r="B6" s="16"/>
      <c r="C6" s="16"/>
      <c r="D6" s="16"/>
      <c r="E6" s="16"/>
      <c r="F6" s="16"/>
      <c r="G6" s="16"/>
      <c r="H6" s="17"/>
      <c r="I6" s="4">
        <f>SUM(I7:I20)</f>
        <v>8660000</v>
      </c>
      <c r="J6" s="4"/>
      <c r="K6" s="4">
        <f>SUM(K7:K20)</f>
        <v>5550922.3399999999</v>
      </c>
      <c r="L6" s="4">
        <f>I6-K6</f>
        <v>3109077.66</v>
      </c>
      <c r="M6" s="6">
        <f>K6/I6</f>
        <v>0.64098410392609695</v>
      </c>
      <c r="N6" s="5"/>
      <c r="O6" s="5"/>
      <c r="P6" s="5"/>
      <c r="Q6" s="5"/>
    </row>
    <row r="7" spans="1:17" ht="43.5" customHeight="1" x14ac:dyDescent="0.15">
      <c r="A7" s="9" t="s">
        <v>23</v>
      </c>
      <c r="B7" s="7" t="s">
        <v>24</v>
      </c>
      <c r="C7" s="9" t="s">
        <v>25</v>
      </c>
      <c r="D7" s="7">
        <v>2010303</v>
      </c>
      <c r="E7" s="7" t="s">
        <v>22</v>
      </c>
      <c r="F7" s="7">
        <v>30201</v>
      </c>
      <c r="G7" s="7" t="s">
        <v>26</v>
      </c>
      <c r="H7" s="11" t="s">
        <v>27</v>
      </c>
      <c r="I7" s="11">
        <v>1000000</v>
      </c>
      <c r="J7" s="11"/>
      <c r="K7" s="11">
        <v>1000000</v>
      </c>
      <c r="L7" s="7">
        <f t="shared" ref="L7:L15" si="0">I7-K7</f>
        <v>0</v>
      </c>
      <c r="M7" s="8">
        <f t="shared" ref="M7:M15" si="1">K7/I7</f>
        <v>1</v>
      </c>
      <c r="N7" s="7" t="s">
        <v>39</v>
      </c>
      <c r="O7" s="7" t="s">
        <v>39</v>
      </c>
      <c r="P7" s="7" t="s">
        <v>39</v>
      </c>
      <c r="Q7" s="7"/>
    </row>
    <row r="8" spans="1:17" ht="43.5" customHeight="1" x14ac:dyDescent="0.15">
      <c r="A8" s="9" t="s">
        <v>23</v>
      </c>
      <c r="B8" s="7" t="s">
        <v>24</v>
      </c>
      <c r="C8" s="9" t="s">
        <v>25</v>
      </c>
      <c r="D8" s="7">
        <v>2010303</v>
      </c>
      <c r="E8" s="7" t="s">
        <v>22</v>
      </c>
      <c r="F8" s="7">
        <v>30206</v>
      </c>
      <c r="G8" s="7" t="s">
        <v>28</v>
      </c>
      <c r="H8" s="7" t="s">
        <v>28</v>
      </c>
      <c r="I8" s="7">
        <v>1150000</v>
      </c>
      <c r="J8" s="7"/>
      <c r="K8" s="7">
        <v>439278.47</v>
      </c>
      <c r="L8" s="7">
        <f t="shared" si="0"/>
        <v>710721.53</v>
      </c>
      <c r="M8" s="8">
        <f t="shared" si="1"/>
        <v>0.38198127826086953</v>
      </c>
      <c r="N8" s="7" t="s">
        <v>39</v>
      </c>
      <c r="O8" s="7" t="s">
        <v>39</v>
      </c>
      <c r="P8" s="7" t="s">
        <v>39</v>
      </c>
      <c r="Q8" s="7"/>
    </row>
    <row r="9" spans="1:17" ht="43.5" customHeight="1" x14ac:dyDescent="0.15">
      <c r="A9" s="9" t="s">
        <v>23</v>
      </c>
      <c r="B9" s="7" t="s">
        <v>24</v>
      </c>
      <c r="C9" s="9" t="s">
        <v>25</v>
      </c>
      <c r="D9" s="7">
        <v>2010303</v>
      </c>
      <c r="E9" s="7" t="s">
        <v>22</v>
      </c>
      <c r="F9" s="7">
        <v>30299</v>
      </c>
      <c r="G9" s="7" t="s">
        <v>29</v>
      </c>
      <c r="H9" s="11" t="s">
        <v>29</v>
      </c>
      <c r="I9" s="11">
        <v>100000</v>
      </c>
      <c r="J9" s="11"/>
      <c r="K9" s="11">
        <v>99330.54</v>
      </c>
      <c r="L9" s="7">
        <f t="shared" si="0"/>
        <v>669.4600000000064</v>
      </c>
      <c r="M9" s="8">
        <f t="shared" si="1"/>
        <v>0.99330539999999989</v>
      </c>
      <c r="N9" s="7" t="s">
        <v>39</v>
      </c>
      <c r="O9" s="7" t="s">
        <v>39</v>
      </c>
      <c r="P9" s="7" t="s">
        <v>39</v>
      </c>
      <c r="Q9" s="7"/>
    </row>
    <row r="10" spans="1:17" ht="43.5" customHeight="1" x14ac:dyDescent="0.15">
      <c r="A10" s="9" t="s">
        <v>23</v>
      </c>
      <c r="B10" s="7" t="s">
        <v>24</v>
      </c>
      <c r="C10" s="9" t="s">
        <v>25</v>
      </c>
      <c r="D10" s="7">
        <v>2010303</v>
      </c>
      <c r="E10" s="7" t="s">
        <v>22</v>
      </c>
      <c r="F10" s="7">
        <v>31002</v>
      </c>
      <c r="G10" s="7" t="s">
        <v>30</v>
      </c>
      <c r="H10" s="7" t="s">
        <v>31</v>
      </c>
      <c r="I10" s="7">
        <v>305000</v>
      </c>
      <c r="J10" s="7"/>
      <c r="K10" s="7">
        <v>242120</v>
      </c>
      <c r="L10" s="7">
        <f t="shared" si="0"/>
        <v>62880</v>
      </c>
      <c r="M10" s="8">
        <f t="shared" si="1"/>
        <v>0.79383606557377051</v>
      </c>
      <c r="N10" s="7" t="s">
        <v>39</v>
      </c>
      <c r="O10" s="7" t="s">
        <v>39</v>
      </c>
      <c r="P10" s="7" t="s">
        <v>39</v>
      </c>
      <c r="Q10" s="7"/>
    </row>
    <row r="11" spans="1:17" ht="43.5" customHeight="1" x14ac:dyDescent="0.15">
      <c r="A11" s="9" t="s">
        <v>23</v>
      </c>
      <c r="B11" s="7" t="s">
        <v>24</v>
      </c>
      <c r="C11" s="9" t="s">
        <v>25</v>
      </c>
      <c r="D11" s="7">
        <v>2010303</v>
      </c>
      <c r="E11" s="7" t="s">
        <v>22</v>
      </c>
      <c r="F11" s="7">
        <v>30201</v>
      </c>
      <c r="G11" s="7" t="s">
        <v>32</v>
      </c>
      <c r="H11" s="11" t="s">
        <v>27</v>
      </c>
      <c r="I11" s="11">
        <v>50000</v>
      </c>
      <c r="J11" s="11"/>
      <c r="K11" s="11">
        <v>50000</v>
      </c>
      <c r="L11" s="7">
        <f t="shared" si="0"/>
        <v>0</v>
      </c>
      <c r="M11" s="8">
        <f t="shared" si="1"/>
        <v>1</v>
      </c>
      <c r="N11" s="7" t="s">
        <v>39</v>
      </c>
      <c r="O11" s="7" t="s">
        <v>39</v>
      </c>
      <c r="P11" s="7" t="s">
        <v>39</v>
      </c>
      <c r="Q11" s="7"/>
    </row>
    <row r="12" spans="1:17" ht="43.5" customHeight="1" x14ac:dyDescent="0.15">
      <c r="A12" s="9" t="s">
        <v>23</v>
      </c>
      <c r="B12" s="7" t="s">
        <v>24</v>
      </c>
      <c r="C12" s="9" t="s">
        <v>25</v>
      </c>
      <c r="D12" s="7">
        <v>2010303</v>
      </c>
      <c r="E12" s="7" t="s">
        <v>22</v>
      </c>
      <c r="F12" s="7">
        <v>30217</v>
      </c>
      <c r="G12" s="7" t="s">
        <v>33</v>
      </c>
      <c r="H12" s="7" t="s">
        <v>34</v>
      </c>
      <c r="I12" s="7">
        <v>620000</v>
      </c>
      <c r="J12" s="7"/>
      <c r="K12" s="7">
        <v>283288.94</v>
      </c>
      <c r="L12" s="7">
        <f t="shared" si="0"/>
        <v>336711.06</v>
      </c>
      <c r="M12" s="8">
        <f t="shared" si="1"/>
        <v>0.45691764516129035</v>
      </c>
      <c r="N12" s="7" t="s">
        <v>39</v>
      </c>
      <c r="O12" s="7" t="s">
        <v>39</v>
      </c>
      <c r="P12" s="7" t="s">
        <v>39</v>
      </c>
      <c r="Q12" s="7"/>
    </row>
    <row r="13" spans="1:17" ht="43.5" customHeight="1" x14ac:dyDescent="0.15">
      <c r="A13" s="9" t="s">
        <v>23</v>
      </c>
      <c r="B13" s="7" t="s">
        <v>24</v>
      </c>
      <c r="C13" s="9" t="s">
        <v>25</v>
      </c>
      <c r="D13" s="7">
        <v>2010303</v>
      </c>
      <c r="E13" s="7" t="s">
        <v>22</v>
      </c>
      <c r="F13" s="7">
        <v>30211</v>
      </c>
      <c r="G13" s="7" t="s">
        <v>35</v>
      </c>
      <c r="H13" s="7" t="s">
        <v>36</v>
      </c>
      <c r="I13" s="7">
        <v>235000</v>
      </c>
      <c r="J13" s="7"/>
      <c r="K13" s="7">
        <v>64101.5</v>
      </c>
      <c r="L13" s="7">
        <f t="shared" si="0"/>
        <v>170898.5</v>
      </c>
      <c r="M13" s="8">
        <f t="shared" si="1"/>
        <v>0.27277234042553189</v>
      </c>
      <c r="N13" s="7" t="s">
        <v>39</v>
      </c>
      <c r="O13" s="7" t="s">
        <v>39</v>
      </c>
      <c r="P13" s="7" t="s">
        <v>39</v>
      </c>
      <c r="Q13" s="7"/>
    </row>
    <row r="14" spans="1:17" ht="43.5" customHeight="1" x14ac:dyDescent="0.15">
      <c r="A14" s="9" t="s">
        <v>23</v>
      </c>
      <c r="B14" s="7" t="s">
        <v>24</v>
      </c>
      <c r="C14" s="9" t="s">
        <v>25</v>
      </c>
      <c r="D14" s="7">
        <v>2010303</v>
      </c>
      <c r="E14" s="7" t="s">
        <v>22</v>
      </c>
      <c r="F14" s="7">
        <v>30226</v>
      </c>
      <c r="G14" s="7" t="s">
        <v>37</v>
      </c>
      <c r="H14" s="7" t="s">
        <v>37</v>
      </c>
      <c r="I14" s="7">
        <v>380000</v>
      </c>
      <c r="J14" s="7"/>
      <c r="K14" s="7">
        <v>184000</v>
      </c>
      <c r="L14" s="7">
        <f t="shared" si="0"/>
        <v>196000</v>
      </c>
      <c r="M14" s="8">
        <f t="shared" si="1"/>
        <v>0.48421052631578948</v>
      </c>
      <c r="N14" s="7" t="s">
        <v>39</v>
      </c>
      <c r="O14" s="7" t="s">
        <v>39</v>
      </c>
      <c r="P14" s="7" t="s">
        <v>39</v>
      </c>
      <c r="Q14" s="7"/>
    </row>
    <row r="15" spans="1:17" ht="43.5" customHeight="1" x14ac:dyDescent="0.15">
      <c r="A15" s="9" t="s">
        <v>23</v>
      </c>
      <c r="B15" s="7" t="s">
        <v>24</v>
      </c>
      <c r="C15" s="9" t="s">
        <v>25</v>
      </c>
      <c r="D15" s="7">
        <v>2010303</v>
      </c>
      <c r="E15" s="7" t="s">
        <v>22</v>
      </c>
      <c r="F15" s="7">
        <v>30201</v>
      </c>
      <c r="G15" s="7" t="s">
        <v>32</v>
      </c>
      <c r="H15" s="11" t="s">
        <v>27</v>
      </c>
      <c r="I15" s="11">
        <v>1010000</v>
      </c>
      <c r="J15" s="11"/>
      <c r="K15" s="11">
        <v>983478.64</v>
      </c>
      <c r="L15" s="7">
        <f t="shared" si="0"/>
        <v>26521.359999999986</v>
      </c>
      <c r="M15" s="8">
        <f t="shared" si="1"/>
        <v>0.97374122772277227</v>
      </c>
      <c r="N15" s="7" t="s">
        <v>39</v>
      </c>
      <c r="O15" s="7" t="s">
        <v>39</v>
      </c>
      <c r="P15" s="7" t="s">
        <v>39</v>
      </c>
      <c r="Q15" s="7"/>
    </row>
    <row r="16" spans="1:17" ht="43.5" customHeight="1" x14ac:dyDescent="0.15">
      <c r="A16" s="9" t="s">
        <v>23</v>
      </c>
      <c r="B16" s="7" t="s">
        <v>24</v>
      </c>
      <c r="C16" s="9" t="s">
        <v>25</v>
      </c>
      <c r="D16" s="7">
        <v>2010303</v>
      </c>
      <c r="E16" s="7" t="s">
        <v>22</v>
      </c>
      <c r="F16" s="7">
        <v>30205</v>
      </c>
      <c r="G16" s="7" t="s">
        <v>38</v>
      </c>
      <c r="H16" s="7" t="s">
        <v>38</v>
      </c>
      <c r="I16" s="7">
        <v>150000</v>
      </c>
      <c r="J16" s="7"/>
      <c r="K16" s="7">
        <v>50002.17</v>
      </c>
      <c r="L16" s="7">
        <f t="shared" ref="L16" si="2">I16-K16</f>
        <v>99997.83</v>
      </c>
      <c r="M16" s="8">
        <f t="shared" ref="M16" si="3">K16/I16</f>
        <v>0.33334779999999997</v>
      </c>
      <c r="N16" s="7" t="s">
        <v>39</v>
      </c>
      <c r="O16" s="7" t="s">
        <v>39</v>
      </c>
      <c r="P16" s="7" t="s">
        <v>39</v>
      </c>
      <c r="Q16" s="7"/>
    </row>
    <row r="17" spans="1:17" ht="69.75" customHeight="1" x14ac:dyDescent="0.15">
      <c r="A17" s="10" t="s">
        <v>42</v>
      </c>
      <c r="B17" s="7" t="s">
        <v>24</v>
      </c>
      <c r="C17" s="9" t="s">
        <v>25</v>
      </c>
      <c r="D17" s="7">
        <v>2010304</v>
      </c>
      <c r="E17" s="7" t="s">
        <v>22</v>
      </c>
      <c r="F17" s="7">
        <v>31002</v>
      </c>
      <c r="G17" s="7" t="s">
        <v>40</v>
      </c>
      <c r="H17" s="7" t="s">
        <v>41</v>
      </c>
      <c r="I17" s="7">
        <v>150000</v>
      </c>
      <c r="J17" s="7"/>
      <c r="K17" s="7">
        <v>23600</v>
      </c>
      <c r="L17" s="7">
        <f t="shared" ref="L17:L20" si="4">I17-K17</f>
        <v>126400</v>
      </c>
      <c r="M17" s="8">
        <f t="shared" ref="M17:M20" si="5">K17/I17</f>
        <v>0.15733333333333333</v>
      </c>
      <c r="N17" s="7" t="s">
        <v>39</v>
      </c>
      <c r="O17" s="7" t="s">
        <v>39</v>
      </c>
      <c r="P17" s="7" t="s">
        <v>39</v>
      </c>
      <c r="Q17" s="7"/>
    </row>
    <row r="18" spans="1:17" ht="69.75" customHeight="1" x14ac:dyDescent="0.15">
      <c r="A18" s="10" t="s">
        <v>42</v>
      </c>
      <c r="B18" s="7" t="s">
        <v>24</v>
      </c>
      <c r="C18" s="9" t="s">
        <v>25</v>
      </c>
      <c r="D18" s="7">
        <v>2010305</v>
      </c>
      <c r="E18" s="7" t="s">
        <v>22</v>
      </c>
      <c r="F18" s="7">
        <v>30213</v>
      </c>
      <c r="G18" s="7" t="s">
        <v>43</v>
      </c>
      <c r="H18" s="7" t="s">
        <v>43</v>
      </c>
      <c r="I18" s="7">
        <v>2850000</v>
      </c>
      <c r="J18" s="7"/>
      <c r="K18" s="7">
        <v>1476997.58</v>
      </c>
      <c r="L18" s="7">
        <f t="shared" si="4"/>
        <v>1373002.42</v>
      </c>
      <c r="M18" s="8">
        <f t="shared" si="5"/>
        <v>0.51824476491228078</v>
      </c>
      <c r="N18" s="7" t="s">
        <v>39</v>
      </c>
      <c r="O18" s="7" t="s">
        <v>39</v>
      </c>
      <c r="P18" s="7" t="s">
        <v>39</v>
      </c>
      <c r="Q18" s="7"/>
    </row>
    <row r="19" spans="1:17" ht="69.75" customHeight="1" x14ac:dyDescent="0.15">
      <c r="A19" s="10" t="s">
        <v>44</v>
      </c>
      <c r="B19" s="7" t="s">
        <v>24</v>
      </c>
      <c r="C19" s="9" t="s">
        <v>25</v>
      </c>
      <c r="D19" s="7">
        <v>2010306</v>
      </c>
      <c r="E19" s="7" t="s">
        <v>22</v>
      </c>
      <c r="F19" s="7">
        <v>30214</v>
      </c>
      <c r="G19" s="7" t="s">
        <v>45</v>
      </c>
      <c r="H19" s="7" t="s">
        <v>45</v>
      </c>
      <c r="I19" s="7">
        <v>510000</v>
      </c>
      <c r="J19" s="7"/>
      <c r="K19" s="7">
        <v>504724.5</v>
      </c>
      <c r="L19" s="7">
        <f t="shared" si="4"/>
        <v>5275.5</v>
      </c>
      <c r="M19" s="8">
        <f t="shared" si="5"/>
        <v>0.98965588235294122</v>
      </c>
      <c r="N19" s="7" t="s">
        <v>39</v>
      </c>
      <c r="O19" s="7" t="s">
        <v>39</v>
      </c>
      <c r="P19" s="7" t="s">
        <v>39</v>
      </c>
      <c r="Q19" s="7"/>
    </row>
    <row r="20" spans="1:17" ht="69.75" customHeight="1" x14ac:dyDescent="0.15">
      <c r="A20" s="10" t="s">
        <v>44</v>
      </c>
      <c r="B20" s="7" t="s">
        <v>24</v>
      </c>
      <c r="C20" s="9" t="s">
        <v>25</v>
      </c>
      <c r="D20" s="7">
        <v>2010307</v>
      </c>
      <c r="E20" s="7" t="s">
        <v>22</v>
      </c>
      <c r="F20" s="7">
        <v>30209</v>
      </c>
      <c r="G20" s="7" t="s">
        <v>46</v>
      </c>
      <c r="H20" s="7" t="s">
        <v>46</v>
      </c>
      <c r="I20" s="7">
        <v>150000</v>
      </c>
      <c r="J20" s="7"/>
      <c r="K20" s="7">
        <v>150000</v>
      </c>
      <c r="L20" s="7">
        <f t="shared" si="4"/>
        <v>0</v>
      </c>
      <c r="M20" s="8">
        <f t="shared" si="5"/>
        <v>1</v>
      </c>
      <c r="N20" s="7" t="s">
        <v>39</v>
      </c>
      <c r="O20" s="7" t="s">
        <v>39</v>
      </c>
      <c r="P20" s="7" t="s">
        <v>39</v>
      </c>
      <c r="Q20" s="7"/>
    </row>
    <row r="22" spans="1:17" x14ac:dyDescent="0.15">
      <c r="A22" t="s">
        <v>20</v>
      </c>
    </row>
    <row r="23" spans="1:17" x14ac:dyDescent="0.15">
      <c r="A23" t="s">
        <v>47</v>
      </c>
    </row>
    <row r="24" spans="1:17" x14ac:dyDescent="0.15">
      <c r="A24" t="s">
        <v>21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5" type="noConversion"/>
  <pageMargins left="0.27559055118110237" right="0.15748031496062992" top="0.98425196850393704" bottom="0.59055118110236227" header="0.51181102362204722" footer="0.5118110236220472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</cp:lastModifiedBy>
  <cp:lastPrinted>2021-12-16T07:21:48Z</cp:lastPrinted>
  <dcterms:created xsi:type="dcterms:W3CDTF">2018-10-26T02:02:53Z</dcterms:created>
  <dcterms:modified xsi:type="dcterms:W3CDTF">2021-12-16T07:21:50Z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