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200" windowHeight="7008"/>
  </bookViews>
  <sheets>
    <sheet name="专项资金公开信息表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H19" i="1"/>
  <c r="H20" i="1"/>
  <c r="H17" i="1"/>
  <c r="H18" i="1"/>
  <c r="H13" i="1"/>
  <c r="H14" i="1"/>
  <c r="H15" i="1"/>
  <c r="H10" i="1"/>
  <c r="H11" i="1"/>
  <c r="K6" i="1" l="1"/>
  <c r="L7" i="1"/>
  <c r="I6" i="1"/>
  <c r="H8" i="1"/>
  <c r="H9" i="1"/>
  <c r="H12" i="1"/>
  <c r="H16" i="1"/>
  <c r="H21" i="1"/>
  <c r="H22" i="1"/>
  <c r="H7" i="1"/>
  <c r="G22" i="1"/>
  <c r="G8" i="1"/>
  <c r="G9" i="1"/>
  <c r="G21" i="1"/>
  <c r="G7" i="1"/>
  <c r="L6" i="1" l="1"/>
</calcChain>
</file>

<file path=xl/sharedStrings.xml><?xml version="1.0" encoding="utf-8"?>
<sst xmlns="http://schemas.openxmlformats.org/spreadsheetml/2006/main" count="172" uniqueCount="48">
  <si>
    <t>填报单位：江门市生态环境局江海分局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</si>
  <si>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</si>
  <si>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</si>
  <si>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</si>
  <si>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</si>
  <si>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</si>
  <si>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</si>
  <si>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</si>
  <si>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</si>
  <si>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</si>
  <si>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</si>
  <si>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</si>
  <si>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</si>
  <si>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</si>
  <si>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</si>
  <si>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</si>
  <si>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</si>
  <si>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</si>
  <si>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</si>
  <si>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</si>
  <si>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办公场所日常管护经费</t>
  </si>
  <si>
    <t>预算内</t>
  </si>
  <si>
    <t>年初预算</t>
  </si>
  <si>
    <t>2110102</t>
  </si>
  <si>
    <t>一般行政管理事务</t>
  </si>
  <si>
    <t>无</t>
  </si>
  <si>
    <t>建设项目环境影响评价技术评估经费</t>
  </si>
  <si>
    <t>2110203</t>
  </si>
  <si>
    <t>建设项目环评审查与监督</t>
  </si>
  <si>
    <t>国家排污许可证委托第三方公司技术服务经费</t>
  </si>
  <si>
    <t>监测专项业务支出项目</t>
  </si>
  <si>
    <t>环保及执法专项工作经费</t>
  </si>
  <si>
    <t>环境监测站包干经费</t>
  </si>
  <si>
    <t>其他环境监测与监察支出</t>
  </si>
  <si>
    <t>入河排污口排查项目</t>
  </si>
  <si>
    <t>水体</t>
  </si>
  <si>
    <t>委托业务费（行政）</t>
  </si>
  <si>
    <t>租赁费（事业）</t>
    <phoneticPr fontId="5" type="noConversion"/>
  </si>
  <si>
    <t>办公费（行政）</t>
    <phoneticPr fontId="5" type="noConversion"/>
  </si>
  <si>
    <t>劳务费（行政）</t>
    <phoneticPr fontId="5" type="noConversion"/>
  </si>
  <si>
    <t>委托业务费（行政）</t>
    <phoneticPr fontId="5" type="noConversion"/>
  </si>
  <si>
    <t>其他商品和服务支出（行政）</t>
    <phoneticPr fontId="5" type="noConversion"/>
  </si>
  <si>
    <t>办公费（事业）</t>
    <phoneticPr fontId="5" type="noConversion"/>
  </si>
  <si>
    <t>福利费（事业）</t>
    <phoneticPr fontId="5" type="noConversion"/>
  </si>
  <si>
    <t>工会经费（事业）</t>
    <phoneticPr fontId="5" type="noConversion"/>
  </si>
  <si>
    <t>其他商品和服务支出（事业）</t>
    <phoneticPr fontId="5" type="noConversion"/>
  </si>
  <si>
    <t>进度未开始</t>
    <phoneticPr fontId="5" type="noConversion"/>
  </si>
  <si>
    <t>江门市生态环境局江海分局专项资金信息公开表（年初预算下达后）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</si>
</sst>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19968;&#19979;+&#20108;&#19978;&#65289;&#19987;&#39033;&#39033;&#30446;&#26126;&#32454;&#34920;0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下"/>
      <sheetName val="二上"/>
      <sheetName val="使用进度"/>
      <sheetName val="使用进度 10月"/>
    </sheetNames>
    <sheetDataSet>
      <sheetData sheetId="0"/>
      <sheetData sheetId="1">
        <row r="3">
          <cell r="E3" t="str">
            <v>办公场所日常管护经费</v>
          </cell>
          <cell r="F3" t="str">
            <v>维修（护）费（行政）</v>
          </cell>
        </row>
        <row r="4">
          <cell r="E4" t="str">
            <v>建设项目环境影响评价技术评估经费</v>
          </cell>
          <cell r="F4" t="str">
            <v>委托业务费（行政）</v>
          </cell>
        </row>
        <row r="5">
          <cell r="E5" t="str">
            <v>入河排污口排查项目</v>
          </cell>
          <cell r="F5" t="str">
            <v>委托业务费（行政）</v>
          </cell>
        </row>
        <row r="6">
          <cell r="E6" t="str">
            <v>国家排污许可证委托第三方公司技术服务经费</v>
          </cell>
          <cell r="F6" t="str">
            <v>委托业务费（行政）</v>
          </cell>
        </row>
        <row r="7">
          <cell r="E7" t="str">
            <v>监测站专项业务支出</v>
          </cell>
          <cell r="F7" t="str">
            <v>委托业务费（行政）
90.04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 t="str">
            <v>租赁费（事业）</v>
          </cell>
        </row>
        <row r="17">
          <cell r="E17">
            <v>0</v>
          </cell>
          <cell r="F17" t="str">
            <v>办公费（行政）</v>
          </cell>
        </row>
        <row r="18">
          <cell r="E18">
            <v>0</v>
          </cell>
          <cell r="F18" t="str">
            <v>小计</v>
          </cell>
        </row>
        <row r="19">
          <cell r="E19" t="str">
            <v>环保及执法专项工作经费</v>
          </cell>
          <cell r="F19" t="str">
            <v xml:space="preserve"> 办公费（行政）</v>
          </cell>
        </row>
        <row r="20">
          <cell r="E20">
            <v>0</v>
          </cell>
          <cell r="F20" t="str">
            <v>劳务费（行政）</v>
          </cell>
        </row>
        <row r="21">
          <cell r="E21">
            <v>0</v>
          </cell>
          <cell r="F21" t="str">
            <v>委托业务费（行政）</v>
          </cell>
        </row>
        <row r="22">
          <cell r="E22">
            <v>0</v>
          </cell>
          <cell r="F22" t="str">
            <v>办公费（行政）</v>
          </cell>
        </row>
        <row r="23">
          <cell r="E23">
            <v>0</v>
          </cell>
          <cell r="F23" t="str">
            <v>其他商品和服务支出（行政）</v>
          </cell>
        </row>
        <row r="24">
          <cell r="E24">
            <v>0</v>
          </cell>
          <cell r="F24" t="str">
            <v>小计</v>
          </cell>
        </row>
        <row r="25">
          <cell r="E25" t="str">
            <v>环境监测站包干经费</v>
          </cell>
          <cell r="F25" t="str">
            <v>基本工资（事业）</v>
          </cell>
        </row>
        <row r="26">
          <cell r="E26">
            <v>0</v>
          </cell>
          <cell r="F26" t="str">
            <v>工会经费（事业）</v>
          </cell>
        </row>
        <row r="27">
          <cell r="E27">
            <v>0</v>
          </cell>
          <cell r="F27" t="str">
            <v>办公费（事业）</v>
          </cell>
        </row>
        <row r="28">
          <cell r="E28">
            <v>0</v>
          </cell>
          <cell r="F28" t="str">
            <v>福利费（事业）</v>
          </cell>
        </row>
        <row r="29">
          <cell r="E29">
            <v>0</v>
          </cell>
          <cell r="F29" t="str">
            <v>其他商品和服务支出（事业）</v>
          </cell>
        </row>
        <row r="30">
          <cell r="E30">
            <v>0</v>
          </cell>
          <cell r="F30" t="str">
            <v>小计</v>
          </cell>
        </row>
        <row r="31">
          <cell r="E31" t="str">
            <v>固体物检测鉴定和评估费</v>
          </cell>
          <cell r="F31" t="str">
            <v>委托业务费（行政）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topLeftCell="A22" workbookViewId="0">
      <selection activeCell="H33" sqref="H33"/>
    </sheetView>
  </sheetViews>
  <sheetFormatPr defaultColWidth="9" defaultRowHeight="15.6" x14ac:dyDescent="0.25"/>
  <cols>
    <col min="1" max="1" width="19.69921875" customWidth="1"/>
    <col min="3" max="3" width="10.3984375" customWidth="1"/>
    <col min="8" max="8" width="24.09765625" customWidth="1"/>
    <col min="9" max="9" width="13.09765625" customWidth="1"/>
    <col min="10" max="10" width="11.5" customWidth="1"/>
    <col min="11" max="11" width="10.8984375" customWidth="1"/>
    <col min="12" max="12" width="14.69921875" customWidth="1"/>
    <col min="13" max="13" width="12.59765625" customWidth="1"/>
    <col min="14" max="14" width="12.3984375" customWidth="1"/>
    <col min="15" max="15" width="12.5" customWidth="1"/>
    <col min="16" max="16" width="10.59765625" customWidth="1"/>
    <col min="17" max="17" width="41" customWidth="1"/>
  </cols>
  <sheetData>
    <row r="1" spans="1:17" ht="22.2" x14ac:dyDescent="0.2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x14ac:dyDescent="0.25">
      <c r="A3" t="s">
        <v>0</v>
      </c>
    </row>
    <row r="4" spans="1:17" s="1" customFormat="1" ht="45" customHeight="1" x14ac:dyDescent="0.25">
      <c r="A4" s="17" t="s">
        <v>1</v>
      </c>
      <c r="B4" s="16" t="s">
        <v>2</v>
      </c>
      <c r="C4" s="16" t="s">
        <v>3</v>
      </c>
      <c r="D4" s="16" t="s">
        <v>4</v>
      </c>
      <c r="E4" s="16"/>
      <c r="F4" s="16" t="s">
        <v>5</v>
      </c>
      <c r="G4" s="16"/>
      <c r="H4" s="16" t="s">
        <v>6</v>
      </c>
      <c r="I4" s="16" t="s">
        <v>7</v>
      </c>
      <c r="J4" s="16" t="s">
        <v>8</v>
      </c>
      <c r="K4" s="17" t="s">
        <v>9</v>
      </c>
      <c r="L4" s="16" t="s">
        <v>10</v>
      </c>
      <c r="M4" s="16" t="s">
        <v>11</v>
      </c>
      <c r="N4" s="17" t="s">
        <v>12</v>
      </c>
      <c r="O4" s="17"/>
      <c r="P4" s="17"/>
      <c r="Q4" s="17" t="s">
        <v>13</v>
      </c>
    </row>
    <row r="5" spans="1:17" s="1" customFormat="1" ht="39" customHeight="1" x14ac:dyDescent="0.25">
      <c r="A5" s="17"/>
      <c r="B5" s="16"/>
      <c r="C5" s="16"/>
      <c r="D5" s="3" t="s">
        <v>14</v>
      </c>
      <c r="E5" s="3" t="s">
        <v>15</v>
      </c>
      <c r="F5" s="3" t="s">
        <v>14</v>
      </c>
      <c r="G5" s="3" t="s">
        <v>15</v>
      </c>
      <c r="H5" s="16"/>
      <c r="I5" s="16"/>
      <c r="J5" s="21"/>
      <c r="K5" s="17"/>
      <c r="L5" s="21"/>
      <c r="M5" s="16"/>
      <c r="N5" s="2" t="s">
        <v>16</v>
      </c>
      <c r="O5" s="2" t="s">
        <v>17</v>
      </c>
      <c r="P5" s="2" t="s">
        <v>18</v>
      </c>
      <c r="Q5" s="17"/>
    </row>
    <row r="6" spans="1:17" s="14" customFormat="1" ht="27" customHeight="1" x14ac:dyDescent="0.25">
      <c r="A6" s="18" t="s">
        <v>19</v>
      </c>
      <c r="B6" s="19"/>
      <c r="C6" s="19"/>
      <c r="D6" s="19"/>
      <c r="E6" s="19"/>
      <c r="F6" s="19"/>
      <c r="G6" s="19"/>
      <c r="H6" s="20"/>
      <c r="I6" s="10">
        <f>SUM(I7:I22)</f>
        <v>6550000</v>
      </c>
      <c r="J6" s="11"/>
      <c r="K6" s="10">
        <f>SUM(K7:K22)</f>
        <v>0</v>
      </c>
      <c r="L6" s="10">
        <f>SUM(L7:L22)</f>
        <v>6550000</v>
      </c>
      <c r="M6" s="12">
        <v>0</v>
      </c>
      <c r="N6" s="13"/>
      <c r="O6" s="13"/>
      <c r="P6" s="13"/>
      <c r="Q6" s="13"/>
    </row>
    <row r="7" spans="1:17" ht="46.8" x14ac:dyDescent="0.25">
      <c r="A7" s="4" t="s">
        <v>20</v>
      </c>
      <c r="B7" s="4" t="s">
        <v>21</v>
      </c>
      <c r="C7" s="4" t="s">
        <v>22</v>
      </c>
      <c r="D7" s="8" t="s">
        <v>23</v>
      </c>
      <c r="E7" s="4" t="s">
        <v>24</v>
      </c>
      <c r="F7" s="9">
        <v>30213</v>
      </c>
      <c r="G7" s="5" t="str">
        <f>VLOOKUP(A7,[1]二上!$E$3:$F$31,2,0)</f>
        <v>维修（护）费（行政）</v>
      </c>
      <c r="H7" s="5" t="str">
        <f>A7</f>
        <v>办公场所日常管护经费</v>
      </c>
      <c r="I7" s="6">
        <v>110000</v>
      </c>
      <c r="J7" s="6"/>
      <c r="K7" s="6">
        <v>0</v>
      </c>
      <c r="L7" s="6">
        <f>I7-J7-K7</f>
        <v>110000</v>
      </c>
      <c r="M7" s="7">
        <v>0</v>
      </c>
      <c r="N7" s="9" t="s">
        <v>25</v>
      </c>
      <c r="O7" s="9" t="s">
        <v>25</v>
      </c>
      <c r="P7" s="9" t="s">
        <v>25</v>
      </c>
      <c r="Q7" s="9" t="s">
        <v>46</v>
      </c>
    </row>
    <row r="8" spans="1:17" ht="46.8" x14ac:dyDescent="0.25">
      <c r="A8" s="4" t="s">
        <v>26</v>
      </c>
      <c r="B8" s="4" t="s">
        <v>21</v>
      </c>
      <c r="C8" s="4" t="s">
        <v>22</v>
      </c>
      <c r="D8" s="8" t="s">
        <v>27</v>
      </c>
      <c r="E8" s="4" t="s">
        <v>28</v>
      </c>
      <c r="F8" s="9">
        <v>30227</v>
      </c>
      <c r="G8" s="5" t="str">
        <f>VLOOKUP(A8,[1]二上!$E$3:$F$31,2,0)</f>
        <v>委托业务费（行政）</v>
      </c>
      <c r="H8" s="5" t="str">
        <f t="shared" ref="H8:H22" si="0">A8</f>
        <v>建设项目环境影响评价技术评估经费</v>
      </c>
      <c r="I8" s="6">
        <v>450000</v>
      </c>
      <c r="J8" s="6"/>
      <c r="K8" s="6">
        <v>0</v>
      </c>
      <c r="L8" s="6">
        <f t="shared" ref="L8:L22" si="1">I8-J8-K8</f>
        <v>450000</v>
      </c>
      <c r="M8" s="7">
        <v>0</v>
      </c>
      <c r="N8" s="9" t="s">
        <v>25</v>
      </c>
      <c r="O8" s="9" t="s">
        <v>25</v>
      </c>
      <c r="P8" s="9" t="s">
        <v>25</v>
      </c>
      <c r="Q8" s="9" t="s">
        <v>46</v>
      </c>
    </row>
    <row r="9" spans="1:17" ht="46.8" x14ac:dyDescent="0.25">
      <c r="A9" s="4" t="s">
        <v>29</v>
      </c>
      <c r="B9" s="4" t="s">
        <v>21</v>
      </c>
      <c r="C9" s="4" t="s">
        <v>22</v>
      </c>
      <c r="D9" s="8" t="s">
        <v>23</v>
      </c>
      <c r="E9" s="4" t="s">
        <v>24</v>
      </c>
      <c r="F9" s="9">
        <v>30227</v>
      </c>
      <c r="G9" s="5" t="str">
        <f>VLOOKUP(A9,[1]二上!$E$3:$F$31,2,0)</f>
        <v>委托业务费（行政）</v>
      </c>
      <c r="H9" s="5" t="str">
        <f t="shared" si="0"/>
        <v>国家排污许可证委托第三方公司技术服务经费</v>
      </c>
      <c r="I9" s="6">
        <v>100000</v>
      </c>
      <c r="J9" s="6"/>
      <c r="K9" s="6">
        <v>0</v>
      </c>
      <c r="L9" s="6">
        <f t="shared" si="1"/>
        <v>100000</v>
      </c>
      <c r="M9" s="7">
        <v>0</v>
      </c>
      <c r="N9" s="9" t="s">
        <v>25</v>
      </c>
      <c r="O9" s="9" t="s">
        <v>25</v>
      </c>
      <c r="P9" s="9" t="s">
        <v>25</v>
      </c>
      <c r="Q9" s="9" t="s">
        <v>46</v>
      </c>
    </row>
    <row r="10" spans="1:17" ht="46.8" x14ac:dyDescent="0.25">
      <c r="A10" s="4" t="s">
        <v>30</v>
      </c>
      <c r="B10" s="4" t="s">
        <v>21</v>
      </c>
      <c r="C10" s="4" t="s">
        <v>22</v>
      </c>
      <c r="D10" s="8" t="s">
        <v>23</v>
      </c>
      <c r="E10" s="4" t="s">
        <v>24</v>
      </c>
      <c r="F10" s="9">
        <v>30227</v>
      </c>
      <c r="G10" s="5" t="s">
        <v>36</v>
      </c>
      <c r="H10" s="5" t="str">
        <f t="shared" si="0"/>
        <v>监测专项业务支出项目</v>
      </c>
      <c r="I10" s="6">
        <v>900400</v>
      </c>
      <c r="J10" s="6"/>
      <c r="K10" s="6">
        <v>0</v>
      </c>
      <c r="L10" s="6">
        <f t="shared" si="1"/>
        <v>900400</v>
      </c>
      <c r="M10" s="7">
        <v>0</v>
      </c>
      <c r="N10" s="9" t="s">
        <v>25</v>
      </c>
      <c r="O10" s="9" t="s">
        <v>25</v>
      </c>
      <c r="P10" s="9" t="s">
        <v>25</v>
      </c>
      <c r="Q10" s="9" t="s">
        <v>46</v>
      </c>
    </row>
    <row r="11" spans="1:17" ht="31.2" x14ac:dyDescent="0.25">
      <c r="A11" s="4" t="s">
        <v>30</v>
      </c>
      <c r="B11" s="4" t="s">
        <v>21</v>
      </c>
      <c r="C11" s="4" t="s">
        <v>22</v>
      </c>
      <c r="D11" s="8" t="s">
        <v>23</v>
      </c>
      <c r="E11" s="4" t="s">
        <v>24</v>
      </c>
      <c r="F11" s="9">
        <v>30214</v>
      </c>
      <c r="G11" s="5" t="s">
        <v>37</v>
      </c>
      <c r="H11" s="5" t="str">
        <f t="shared" si="0"/>
        <v>监测专项业务支出项目</v>
      </c>
      <c r="I11" s="6">
        <v>324000</v>
      </c>
      <c r="J11" s="6"/>
      <c r="K11" s="6">
        <v>0</v>
      </c>
      <c r="L11" s="6">
        <f t="shared" si="1"/>
        <v>324000</v>
      </c>
      <c r="M11" s="7">
        <v>0</v>
      </c>
      <c r="N11" s="9" t="s">
        <v>25</v>
      </c>
      <c r="O11" s="9" t="s">
        <v>25</v>
      </c>
      <c r="P11" s="9" t="s">
        <v>25</v>
      </c>
      <c r="Q11" s="9" t="s">
        <v>46</v>
      </c>
    </row>
    <row r="12" spans="1:17" ht="31.2" x14ac:dyDescent="0.25">
      <c r="A12" s="4" t="s">
        <v>30</v>
      </c>
      <c r="B12" s="4" t="s">
        <v>21</v>
      </c>
      <c r="C12" s="4" t="s">
        <v>22</v>
      </c>
      <c r="D12" s="8" t="s">
        <v>23</v>
      </c>
      <c r="E12" s="4" t="s">
        <v>24</v>
      </c>
      <c r="F12" s="9">
        <v>30201</v>
      </c>
      <c r="G12" s="5" t="s">
        <v>38</v>
      </c>
      <c r="H12" s="5" t="str">
        <f t="shared" si="0"/>
        <v>监测专项业务支出项目</v>
      </c>
      <c r="I12" s="6">
        <v>175600</v>
      </c>
      <c r="J12" s="6"/>
      <c r="K12" s="6">
        <v>0</v>
      </c>
      <c r="L12" s="6">
        <f t="shared" si="1"/>
        <v>175600</v>
      </c>
      <c r="M12" s="7">
        <v>0</v>
      </c>
      <c r="N12" s="9" t="s">
        <v>25</v>
      </c>
      <c r="O12" s="9" t="s">
        <v>25</v>
      </c>
      <c r="P12" s="9" t="s">
        <v>25</v>
      </c>
      <c r="Q12" s="9" t="s">
        <v>46</v>
      </c>
    </row>
    <row r="13" spans="1:17" ht="31.2" x14ac:dyDescent="0.25">
      <c r="A13" s="4" t="s">
        <v>31</v>
      </c>
      <c r="B13" s="4" t="s">
        <v>21</v>
      </c>
      <c r="C13" s="4" t="s">
        <v>22</v>
      </c>
      <c r="D13" s="8" t="s">
        <v>23</v>
      </c>
      <c r="E13" s="4" t="s">
        <v>24</v>
      </c>
      <c r="F13" s="9">
        <v>30201</v>
      </c>
      <c r="G13" s="5" t="s">
        <v>38</v>
      </c>
      <c r="H13" s="5" t="str">
        <f t="shared" si="0"/>
        <v>环保及执法专项工作经费</v>
      </c>
      <c r="I13" s="6">
        <v>346300</v>
      </c>
      <c r="J13" s="6"/>
      <c r="K13" s="6">
        <v>0</v>
      </c>
      <c r="L13" s="6">
        <f t="shared" si="1"/>
        <v>346300</v>
      </c>
      <c r="M13" s="7">
        <v>0</v>
      </c>
      <c r="N13" s="9" t="s">
        <v>25</v>
      </c>
      <c r="O13" s="9" t="s">
        <v>25</v>
      </c>
      <c r="P13" s="9" t="s">
        <v>25</v>
      </c>
      <c r="Q13" s="9" t="s">
        <v>46</v>
      </c>
    </row>
    <row r="14" spans="1:17" ht="31.2" x14ac:dyDescent="0.25">
      <c r="A14" s="4" t="s">
        <v>31</v>
      </c>
      <c r="B14" s="4" t="s">
        <v>21</v>
      </c>
      <c r="C14" s="4" t="s">
        <v>22</v>
      </c>
      <c r="D14" s="8" t="s">
        <v>23</v>
      </c>
      <c r="E14" s="4" t="s">
        <v>24</v>
      </c>
      <c r="F14" s="9">
        <v>30226</v>
      </c>
      <c r="G14" s="5" t="s">
        <v>39</v>
      </c>
      <c r="H14" s="5" t="str">
        <f t="shared" si="0"/>
        <v>环保及执法专项工作经费</v>
      </c>
      <c r="I14" s="6">
        <v>35000</v>
      </c>
      <c r="J14" s="6"/>
      <c r="K14" s="6">
        <v>0</v>
      </c>
      <c r="L14" s="6">
        <f t="shared" si="1"/>
        <v>35000</v>
      </c>
      <c r="M14" s="7">
        <v>0</v>
      </c>
      <c r="N14" s="9" t="s">
        <v>25</v>
      </c>
      <c r="O14" s="9" t="s">
        <v>25</v>
      </c>
      <c r="P14" s="9" t="s">
        <v>25</v>
      </c>
      <c r="Q14" s="9" t="s">
        <v>46</v>
      </c>
    </row>
    <row r="15" spans="1:17" ht="46.8" x14ac:dyDescent="0.25">
      <c r="A15" s="4" t="s">
        <v>31</v>
      </c>
      <c r="B15" s="4" t="s">
        <v>21</v>
      </c>
      <c r="C15" s="4" t="s">
        <v>22</v>
      </c>
      <c r="D15" s="8" t="s">
        <v>23</v>
      </c>
      <c r="E15" s="4" t="s">
        <v>24</v>
      </c>
      <c r="F15" s="9">
        <v>30227</v>
      </c>
      <c r="G15" s="5" t="s">
        <v>40</v>
      </c>
      <c r="H15" s="5" t="str">
        <f t="shared" si="0"/>
        <v>环保及执法专项工作经费</v>
      </c>
      <c r="I15" s="6">
        <v>1688000</v>
      </c>
      <c r="J15" s="6"/>
      <c r="K15" s="6">
        <v>0</v>
      </c>
      <c r="L15" s="6">
        <f t="shared" si="1"/>
        <v>1688000</v>
      </c>
      <c r="M15" s="7">
        <v>0</v>
      </c>
      <c r="N15" s="9" t="s">
        <v>25</v>
      </c>
      <c r="O15" s="9" t="s">
        <v>25</v>
      </c>
      <c r="P15" s="9" t="s">
        <v>25</v>
      </c>
      <c r="Q15" s="9" t="s">
        <v>46</v>
      </c>
    </row>
    <row r="16" spans="1:17" ht="62.4" x14ac:dyDescent="0.25">
      <c r="A16" s="4" t="s">
        <v>31</v>
      </c>
      <c r="B16" s="4" t="s">
        <v>21</v>
      </c>
      <c r="C16" s="4" t="s">
        <v>22</v>
      </c>
      <c r="D16" s="8" t="s">
        <v>23</v>
      </c>
      <c r="E16" s="4" t="s">
        <v>24</v>
      </c>
      <c r="F16" s="9">
        <v>30299</v>
      </c>
      <c r="G16" s="5" t="s">
        <v>41</v>
      </c>
      <c r="H16" s="5" t="str">
        <f t="shared" si="0"/>
        <v>环保及执法专项工作经费</v>
      </c>
      <c r="I16" s="6">
        <v>100700</v>
      </c>
      <c r="J16" s="6"/>
      <c r="K16" s="6">
        <v>0</v>
      </c>
      <c r="L16" s="6">
        <f t="shared" si="1"/>
        <v>100700</v>
      </c>
      <c r="M16" s="7">
        <v>0</v>
      </c>
      <c r="N16" s="9" t="s">
        <v>25</v>
      </c>
      <c r="O16" s="9" t="s">
        <v>25</v>
      </c>
      <c r="P16" s="9" t="s">
        <v>25</v>
      </c>
      <c r="Q16" s="9" t="s">
        <v>46</v>
      </c>
    </row>
    <row r="17" spans="1:17" ht="46.8" x14ac:dyDescent="0.25">
      <c r="A17" s="4" t="s">
        <v>32</v>
      </c>
      <c r="B17" s="4" t="s">
        <v>21</v>
      </c>
      <c r="C17" s="4" t="s">
        <v>22</v>
      </c>
      <c r="D17" s="8">
        <v>2110299</v>
      </c>
      <c r="E17" s="4" t="s">
        <v>33</v>
      </c>
      <c r="F17" s="9">
        <v>30201</v>
      </c>
      <c r="G17" s="5" t="s">
        <v>42</v>
      </c>
      <c r="H17" s="5" t="str">
        <f t="shared" si="0"/>
        <v>环境监测站包干经费</v>
      </c>
      <c r="I17" s="6">
        <v>32500</v>
      </c>
      <c r="J17" s="6"/>
      <c r="K17" s="6">
        <v>0</v>
      </c>
      <c r="L17" s="6">
        <f t="shared" si="1"/>
        <v>32500</v>
      </c>
      <c r="M17" s="7">
        <v>0</v>
      </c>
      <c r="N17" s="9" t="s">
        <v>25</v>
      </c>
      <c r="O17" s="9" t="s">
        <v>25</v>
      </c>
      <c r="P17" s="9" t="s">
        <v>25</v>
      </c>
      <c r="Q17" s="9" t="s">
        <v>46</v>
      </c>
    </row>
    <row r="18" spans="1:17" ht="46.8" x14ac:dyDescent="0.25">
      <c r="A18" s="4" t="s">
        <v>32</v>
      </c>
      <c r="B18" s="4" t="s">
        <v>21</v>
      </c>
      <c r="C18" s="4" t="s">
        <v>22</v>
      </c>
      <c r="D18" s="8">
        <v>2110299</v>
      </c>
      <c r="E18" s="4" t="s">
        <v>33</v>
      </c>
      <c r="F18" s="9">
        <v>30229</v>
      </c>
      <c r="G18" s="5" t="s">
        <v>43</v>
      </c>
      <c r="H18" s="5" t="str">
        <f t="shared" si="0"/>
        <v>环境监测站包干经费</v>
      </c>
      <c r="I18" s="6">
        <v>10000</v>
      </c>
      <c r="J18" s="6"/>
      <c r="K18" s="6">
        <v>0</v>
      </c>
      <c r="L18" s="6">
        <f t="shared" si="1"/>
        <v>10000</v>
      </c>
      <c r="M18" s="7">
        <v>0</v>
      </c>
      <c r="N18" s="9" t="s">
        <v>25</v>
      </c>
      <c r="O18" s="9" t="s">
        <v>25</v>
      </c>
      <c r="P18" s="9" t="s">
        <v>25</v>
      </c>
      <c r="Q18" s="9" t="s">
        <v>46</v>
      </c>
    </row>
    <row r="19" spans="1:17" ht="46.8" x14ac:dyDescent="0.25">
      <c r="A19" s="4" t="s">
        <v>32</v>
      </c>
      <c r="B19" s="4" t="s">
        <v>21</v>
      </c>
      <c r="C19" s="4" t="s">
        <v>22</v>
      </c>
      <c r="D19" s="8">
        <v>2110299</v>
      </c>
      <c r="E19" s="4" t="s">
        <v>33</v>
      </c>
      <c r="F19" s="9">
        <v>30228</v>
      </c>
      <c r="G19" s="5" t="s">
        <v>44</v>
      </c>
      <c r="H19" s="5" t="str">
        <f t="shared" si="0"/>
        <v>环境监测站包干经费</v>
      </c>
      <c r="I19" s="6">
        <v>12500</v>
      </c>
      <c r="J19" s="6"/>
      <c r="K19" s="6">
        <v>0</v>
      </c>
      <c r="L19" s="6">
        <f t="shared" si="1"/>
        <v>12500</v>
      </c>
      <c r="M19" s="7">
        <v>0</v>
      </c>
      <c r="N19" s="9" t="s">
        <v>25</v>
      </c>
      <c r="O19" s="9" t="s">
        <v>25</v>
      </c>
      <c r="P19" s="9" t="s">
        <v>25</v>
      </c>
      <c r="Q19" s="9" t="s">
        <v>46</v>
      </c>
    </row>
    <row r="20" spans="1:17" ht="62.4" x14ac:dyDescent="0.25">
      <c r="A20" s="4" t="s">
        <v>32</v>
      </c>
      <c r="B20" s="4" t="s">
        <v>21</v>
      </c>
      <c r="C20" s="4" t="s">
        <v>22</v>
      </c>
      <c r="D20" s="8">
        <v>2110299</v>
      </c>
      <c r="E20" s="4" t="s">
        <v>33</v>
      </c>
      <c r="F20" s="9">
        <v>30229</v>
      </c>
      <c r="G20" s="5" t="s">
        <v>45</v>
      </c>
      <c r="H20" s="5" t="str">
        <f t="shared" si="0"/>
        <v>环境监测站包干经费</v>
      </c>
      <c r="I20" s="6">
        <v>35000</v>
      </c>
      <c r="J20" s="6"/>
      <c r="K20" s="6">
        <v>0</v>
      </c>
      <c r="L20" s="6">
        <f t="shared" si="1"/>
        <v>35000</v>
      </c>
      <c r="M20" s="7">
        <v>0</v>
      </c>
      <c r="N20" s="9" t="s">
        <v>25</v>
      </c>
      <c r="O20" s="9" t="s">
        <v>25</v>
      </c>
      <c r="P20" s="9" t="s">
        <v>25</v>
      </c>
      <c r="Q20" s="9" t="s">
        <v>46</v>
      </c>
    </row>
    <row r="21" spans="1:17" ht="46.8" x14ac:dyDescent="0.25">
      <c r="A21" s="4" t="s">
        <v>32</v>
      </c>
      <c r="B21" s="4" t="s">
        <v>21</v>
      </c>
      <c r="C21" s="4" t="s">
        <v>22</v>
      </c>
      <c r="D21" s="8">
        <v>2110299</v>
      </c>
      <c r="E21" s="4" t="s">
        <v>33</v>
      </c>
      <c r="F21" s="9">
        <v>30101</v>
      </c>
      <c r="G21" s="5" t="str">
        <f>VLOOKUP(A21,[1]二上!$E$3:$F$31,2,0)</f>
        <v>基本工资（事业）</v>
      </c>
      <c r="H21" s="5" t="str">
        <f t="shared" si="0"/>
        <v>环境监测站包干经费</v>
      </c>
      <c r="I21" s="6">
        <v>810000</v>
      </c>
      <c r="J21" s="6"/>
      <c r="K21" s="6">
        <v>0</v>
      </c>
      <c r="L21" s="6">
        <f t="shared" si="1"/>
        <v>810000</v>
      </c>
      <c r="M21" s="7">
        <v>0</v>
      </c>
      <c r="N21" s="9" t="s">
        <v>25</v>
      </c>
      <c r="O21" s="9" t="s">
        <v>25</v>
      </c>
      <c r="P21" s="9" t="s">
        <v>25</v>
      </c>
      <c r="Q21" s="9" t="s">
        <v>46</v>
      </c>
    </row>
    <row r="22" spans="1:17" ht="46.8" x14ac:dyDescent="0.25">
      <c r="A22" s="4" t="s">
        <v>34</v>
      </c>
      <c r="B22" s="4" t="s">
        <v>21</v>
      </c>
      <c r="C22" s="4" t="s">
        <v>22</v>
      </c>
      <c r="D22" s="8">
        <v>2110302</v>
      </c>
      <c r="E22" s="4" t="s">
        <v>35</v>
      </c>
      <c r="F22" s="9">
        <v>30227</v>
      </c>
      <c r="G22" s="5" t="str">
        <f>VLOOKUP(A22,[1]二上!$E$3:$F$31,2,0)</f>
        <v>委托业务费（行政）</v>
      </c>
      <c r="H22" s="5" t="str">
        <f t="shared" si="0"/>
        <v>入河排污口排查项目</v>
      </c>
      <c r="I22" s="6">
        <v>1420000</v>
      </c>
      <c r="J22" s="6"/>
      <c r="K22" s="6">
        <v>0</v>
      </c>
      <c r="L22" s="6">
        <f t="shared" si="1"/>
        <v>1420000</v>
      </c>
      <c r="M22" s="7">
        <v>0</v>
      </c>
      <c r="N22" s="9" t="s">
        <v>25</v>
      </c>
      <c r="O22" s="9" t="s">
        <v>25</v>
      </c>
      <c r="P22" s="9" t="s">
        <v>25</v>
      </c>
      <c r="Q22" s="9" t="s">
        <v>46</v>
      </c>
    </row>
    <row r="23" spans="1:17" x14ac:dyDescent="0.25">
      <c r="Q23" s="5"/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5" type="noConversion"/>
  <pageMargins left="1.1811023622047243" right="0.74803149606299213" top="0.98425196850393704" bottom="0.98425196850393704" header="0.51181102362204722" footer="0.51181102362204722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2021-12-16T05:10:27Z</cp:lastPrinted>
  <dcterms:created xsi:type="dcterms:W3CDTF">2018-10-26T02:02:00Z</dcterms:created>
  <dcterms:modified xsi:type="dcterms:W3CDTF">2021-12-16T07:07:44Z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27BD8FA2FA324707A3EEC93B7AAD4282</vt:lpwstr>
  </property>
</Properties>
</file>