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21840" windowHeight="12405" firstSheet="1" activeTab="1"/>
  </bookViews>
  <sheets>
    <sheet name="StartUp" sheetId="4" state="veryHidden" r:id="rId1"/>
    <sheet name="专项资金公开信息表" sheetId="1" r:id="rId2"/>
    <sheet name="Sheet3" sheetId="3" r:id="rId3"/>
  </sheets>
  <definedNames>
    <definedName name="_xlnm._FilterDatabase" localSheetId="1" hidden="1">专项资金公开信息表!$A$3:$Q$11</definedName>
  </definedNames>
  <calcPr calcId="144525"/>
</workbook>
</file>

<file path=xl/calcChain.xml><?xml version="1.0" encoding="utf-8"?>
<calcChain xmlns="http://schemas.openxmlformats.org/spreadsheetml/2006/main">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7" i="1"/>
  <c r="J6" i="1"/>
  <c r="K6" i="1"/>
  <c r="M6" i="1" s="1"/>
  <c r="I6"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7" i="1"/>
  <c r="L6" i="1" l="1"/>
</calcChain>
</file>

<file path=xl/sharedStrings.xml><?xml version="1.0" encoding="utf-8"?>
<sst xmlns="http://schemas.openxmlformats.org/spreadsheetml/2006/main" count="385" uniqueCount="117">
  <si>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</si>
  <si>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</si>
  <si>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</si>
  <si>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</si>
  <si>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</si>
  <si>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</si>
  <si>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</si>
  <si>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</si>
  <si>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</si>
  <si>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</si>
  <si>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</si>
  <si>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</si>
  <si>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</si>
  <si>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</si>
  <si>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</si>
  <si>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</si>
  <si>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</si>
  <si>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</si>
  <si>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</si>
  <si>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填报单位：江门市江海区市场监督管理局</t>
    <phoneticPr fontId="7" type="noConversion"/>
  </si>
  <si>
    <t>办公场所日常管护经费</t>
    <phoneticPr fontId="7" type="noConversion"/>
  </si>
  <si>
    <t>小微双创经费</t>
    <phoneticPr fontId="7" type="noConversion"/>
  </si>
  <si>
    <t>打假打私打传消费维权专项</t>
    <phoneticPr fontId="7" type="noConversion"/>
  </si>
  <si>
    <t>预算内</t>
    <phoneticPr fontId="7" type="noConversion"/>
  </si>
  <si>
    <t>年初预算</t>
    <phoneticPr fontId="7" type="noConversion"/>
  </si>
  <si>
    <t>预算内</t>
    <phoneticPr fontId="7" type="noConversion"/>
  </si>
  <si>
    <t>年初预算</t>
    <phoneticPr fontId="7" type="noConversion"/>
  </si>
  <si>
    <t>无</t>
    <phoneticPr fontId="7" type="noConversion"/>
  </si>
  <si>
    <t>办公费（行政）</t>
    <phoneticPr fontId="7" type="noConversion"/>
  </si>
  <si>
    <t>单位：元</t>
    <phoneticPr fontId="7" type="noConversion"/>
  </si>
  <si>
    <t>劳务费（行政）</t>
    <phoneticPr fontId="7" type="noConversion"/>
  </si>
  <si>
    <t>其他商品和服务支出（行政）</t>
    <phoneticPr fontId="7" type="noConversion"/>
  </si>
  <si>
    <t>食品安全示范城市创建工作经费</t>
    <phoneticPr fontId="7" type="noConversion"/>
  </si>
  <si>
    <t>农产品快筛快检经费</t>
    <phoneticPr fontId="7" type="noConversion"/>
  </si>
  <si>
    <t>食品抽检经费</t>
    <phoneticPr fontId="7" type="noConversion"/>
  </si>
  <si>
    <t>应急专项经费</t>
    <phoneticPr fontId="7" type="noConversion"/>
  </si>
  <si>
    <t>药品事务</t>
    <phoneticPr fontId="7" type="noConversion"/>
  </si>
  <si>
    <t>3029901</t>
    <phoneticPr fontId="7" type="noConversion"/>
  </si>
  <si>
    <t>3021301</t>
    <phoneticPr fontId="7" type="noConversion"/>
  </si>
  <si>
    <t>维修（护）费（行政）</t>
    <phoneticPr fontId="7" type="noConversion"/>
  </si>
  <si>
    <t>3022701</t>
    <phoneticPr fontId="7" type="noConversion"/>
  </si>
  <si>
    <t>委托业务费（行政）</t>
    <phoneticPr fontId="7" type="noConversion"/>
  </si>
  <si>
    <t>31204</t>
    <phoneticPr fontId="7" type="noConversion"/>
  </si>
  <si>
    <t>费用补贴</t>
    <phoneticPr fontId="7" type="noConversion"/>
  </si>
  <si>
    <t>打假打私打传消费维权专项</t>
    <phoneticPr fontId="7" type="noConversion"/>
  </si>
  <si>
    <t>农产品快筛快检经费</t>
    <phoneticPr fontId="7" type="noConversion"/>
  </si>
  <si>
    <t>食品抽检经费</t>
    <phoneticPr fontId="7" type="noConversion"/>
  </si>
  <si>
    <t>应急专项经费</t>
    <phoneticPr fontId="7" type="noConversion"/>
  </si>
  <si>
    <t>市场主体管理</t>
    <phoneticPr fontId="7" type="noConversion"/>
  </si>
  <si>
    <t>知识产权专项经费</t>
    <phoneticPr fontId="7" type="noConversion"/>
  </si>
  <si>
    <t>用于打假、打私、打传及消费维权专项工作经费，包括流通领域商品抽检、打假打私商品检验、假冒伪劣商品销毁经费等。</t>
    <phoneticPr fontId="7" type="noConversion"/>
  </si>
  <si>
    <t>质量强区专项经费</t>
    <phoneticPr fontId="7" type="noConversion"/>
  </si>
  <si>
    <t>用于特种设备、质量监督、计量与标准化等专项业务经费，包括实施标准化战略专项补助资金、江门市政府质量奖奖励经费，电梯抽查检验经费、工业产品质量监督抽查经费、计量检定工作经费、宣传活动经费、档案扫描加工经费等。</t>
    <phoneticPr fontId="7" type="noConversion"/>
  </si>
  <si>
    <t>食品药品综合管理经费</t>
  </si>
  <si>
    <t>食品药品综合管理经费</t>
    <phoneticPr fontId="7" type="noConversion"/>
  </si>
  <si>
    <t>用于补充我局执法办案经费，包括购买升级改造学校“互联网+明厨亮灶”系统、执法监督抽检、平台功能维护费、移动巡查费用等。</t>
    <phoneticPr fontId="7" type="noConversion"/>
  </si>
  <si>
    <t>食品安全示范城市创建宣传物料制作，宣传物料印刷等。</t>
    <phoneticPr fontId="7" type="noConversion"/>
  </si>
  <si>
    <t>知识产权工作经费</t>
  </si>
  <si>
    <t>其他商品和服务支出（行政）</t>
    <phoneticPr fontId="7" type="noConversion"/>
  </si>
  <si>
    <t>知识产权服务中心运营费及知识产权巡回法庭经费。</t>
    <phoneticPr fontId="7" type="noConversion"/>
  </si>
  <si>
    <t>化妆品药品药械抽检经费</t>
  </si>
  <si>
    <t>突发食品安全事件应急演练经费。</t>
    <phoneticPr fontId="7" type="noConversion"/>
  </si>
  <si>
    <t>专利扶持资金</t>
  </si>
  <si>
    <t>新冠疫情防控专项</t>
  </si>
  <si>
    <t>委托保安服务公司为集中隔离酒店提供安保服务、冷链环节核酸检测经费、驻点工作人员餐费、隔离酒店医疗固废收运费等
。</t>
    <phoneticPr fontId="7" type="noConversion"/>
  </si>
  <si>
    <t>其他专项业务</t>
  </si>
  <si>
    <t>被装购置费（行政）</t>
    <phoneticPr fontId="7" type="noConversion"/>
  </si>
  <si>
    <t>用于创建办公室购买人力服务（创建办文秘、宣传、工作协调、资料整理等）、制服购置经费
。</t>
    <phoneticPr fontId="7" type="noConversion"/>
  </si>
  <si>
    <t>江财工【2020】205号，关于下达江门市政府质量奖经费的通知</t>
  </si>
  <si>
    <t>市级下达江门市政府质量奖奖励经费。</t>
    <phoneticPr fontId="7" type="noConversion"/>
  </si>
  <si>
    <t>突发公共卫生事件应急处理</t>
    <phoneticPr fontId="7" type="noConversion"/>
  </si>
  <si>
    <t>行政运行</t>
    <phoneticPr fontId="7" type="noConversion"/>
  </si>
  <si>
    <t>其他市场监督管理事务</t>
    <phoneticPr fontId="7" type="noConversion"/>
  </si>
  <si>
    <t>预算内</t>
    <phoneticPr fontId="7" type="noConversion"/>
  </si>
  <si>
    <t>省市补助（一般补助）</t>
    <phoneticPr fontId="7" type="noConversion"/>
  </si>
  <si>
    <t>其他市场监督管理事务</t>
  </si>
  <si>
    <t>3022701</t>
    <phoneticPr fontId="7" type="noConversion"/>
  </si>
  <si>
    <t>委托业务费（行政）</t>
    <phoneticPr fontId="7" type="noConversion"/>
  </si>
  <si>
    <t>无</t>
    <phoneticPr fontId="7" type="noConversion"/>
  </si>
  <si>
    <t>江财工〔2020〕199号，关于提前下达2021年中央药品监管补助资金的通知（药品安全科普宣传）</t>
  </si>
  <si>
    <t>江财工〔2020〕199号，关于提前下达2021年中央药品监管补助资金的通知（国家药品医疗器械化妆品抽检资金）</t>
  </si>
  <si>
    <t>江财工〔2021〕12号，关于调整下达2021年促进经济高质量发展专项资金（市场监督管理-药品监督管理）的通知</t>
  </si>
  <si>
    <t>江财工〔2021〕19号，关于下达2021年市先进装备制造业知识产权保护服务平台经费的通知</t>
  </si>
  <si>
    <t>江财工〔2021〕13号关于调整下达2021年度省促进经济高质量发展专项资金（市场监督管理-食品抽检及监管）的通知</t>
  </si>
  <si>
    <t>江财工〔2021〕14号，2021年度省促进经济高质量发展专项资金（地理标志产品保护）</t>
  </si>
  <si>
    <t>江财工〔2021〕14号，2021年度省促进经济高质量发展专项资金（知识产权行政裁决效能提升）</t>
  </si>
  <si>
    <t>江财工〔2021〕14号，2021年度省促进经济高质量发展专项资金（知识产权纠纷多元化解决）</t>
  </si>
  <si>
    <t>江财工〔2021〕14号，2021年度省促进经济高质量发展专项资金（国家知识产权优势示范企业培育项目）</t>
  </si>
  <si>
    <t>江财工〔2021〕14号，2021年度省促进经济高质量发展专项资金（重点展会知识产权保护）</t>
  </si>
  <si>
    <t>江财工〔2021〕14号，2021年度省促进经济高质量发展专项资金（重点市场知识产权保护）</t>
  </si>
  <si>
    <t>2021年江门市入境人员接转送专项资金</t>
  </si>
  <si>
    <t>2013899</t>
  </si>
  <si>
    <t>2011499</t>
  </si>
  <si>
    <t>其他知识产权事务支出</t>
  </si>
  <si>
    <t>2013816</t>
  </si>
  <si>
    <t>食品安全监管</t>
  </si>
  <si>
    <t>2100410</t>
  </si>
  <si>
    <t>突发公共卫生事件应急处理</t>
  </si>
  <si>
    <t>2021年单位专项资金信息公开表（年中执行情况）</t>
    <phoneticPr fontId="7" type="noConversion"/>
  </si>
  <si>
    <t>用于举办科普宣传，广泛宣传普及“两品一械”安全知识。</t>
    <phoneticPr fontId="7" type="noConversion"/>
  </si>
  <si>
    <t>执行2021年广东省化妆品抽检计划。</t>
    <phoneticPr fontId="7" type="noConversion"/>
  </si>
  <si>
    <t>执行2021年广东省医疗器械抽检计划。</t>
    <phoneticPr fontId="7" type="noConversion"/>
  </si>
  <si>
    <t>2021年市先进装备制造业知识产权保护服务平台经费。</t>
    <phoneticPr fontId="7" type="noConversion"/>
  </si>
  <si>
    <t>用于举办特殊食品科普宣传。</t>
    <phoneticPr fontId="7" type="noConversion"/>
  </si>
  <si>
    <t>建立至少1个口头审理室、录音录像系统、物证室、档案室等必要硬件设施，申报至少1件专利侵权纠纷行政裁决典型案例。组织开展至少1期专利侵权纠纷行政裁决业务专题培训班。</t>
    <phoneticPr fontId="7" type="noConversion"/>
  </si>
  <si>
    <t>1.建立知识产权争议行政调解机制1个
2.加强知识产权纠纷行政调解工作，提升行政调解效能。</t>
  </si>
  <si>
    <t>每个地市组织进驻2届次以上当地重点展会，推动展会开办方学习借鉴广交会知识产权保护工作先进经验、设立知识产权保护机构、完善展会知识产权保护软硬件和机制建设，并提交书面报告。</t>
  </si>
  <si>
    <t>加强2个以上重点市场知识产权保护；培育或申报1个以上知识规范化市场；建立完善重点市场知识产权保护机制。</t>
  </si>
  <si>
    <t>挖掘、培育1个以上地理标志产品，完成《全省市场监管部门开展地理标志产品专用标志使用核准改革试点方案和推进计划》明确的专用标志核准改革试点任务，组织地理标志产品专用标志申报和核准。</t>
  </si>
  <si>
    <t>对新增的国家知识产权优势企业、示范企业后补助。培育新的知识产权优势示范企业。提升企业知识产权综合能力。</t>
  </si>
  <si>
    <t>用于保障隔离酒店安保服务。</t>
    <phoneticPr fontId="7" type="noConversion"/>
  </si>
  <si>
    <t>办公大楼水电和日常维护费，早午餐材料费。</t>
    <phoneticPr fontId="7" type="noConversion"/>
  </si>
  <si>
    <t>对符合专利扶持奖励条件的企业进行奖励。</t>
    <phoneticPr fontId="7" type="noConversion"/>
  </si>
  <si>
    <t>食用农产品快检批次（10080批次）</t>
    <phoneticPr fontId="7" type="noConversion"/>
  </si>
  <si>
    <t>食品安全抽检批次(1040批次)</t>
    <phoneticPr fontId="7" type="noConversion"/>
  </si>
  <si>
    <t>药品药械抽检40批次、化妆品抽检5批次</t>
    <phoneticPr fontId="7" type="noConversion"/>
  </si>
  <si>
    <t>对符合“个转企”奖励条件的企业进行奖励。</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</si>
</sst>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宋体"/>
      <charset val="134"/>
      <scheme val="minor"/>
    </font>
    <font>
      <b/>
      <sz val="18"/>
      <color theme="1"/>
      <name val="宋体"/>
      <family val="3"/>
      <charset val="134"/>
      <scheme val="minor"/>
    </font>
    <font>
      <b/>
      <sz val="12"/>
      <color theme="1"/>
      <name val="宋体"/>
      <family val="3"/>
      <charset val="134"/>
      <scheme val="minor"/>
    </font>
    <font>
      <b/>
      <sz val="12"/>
      <color indexed="8"/>
      <name val="宋体"/>
      <family val="3"/>
      <charset val="134"/>
    </font>
    <font>
      <b/>
      <sz val="12"/>
      <name val="宋体"/>
      <family val="3"/>
      <charset val="134"/>
    </font>
    <font>
      <sz val="11"/>
      <color rgb="FF9C0006"/>
      <name val="宋体"/>
      <family val="3"/>
      <charset val="134"/>
      <scheme val="minor"/>
    </font>
    <font>
      <sz val="11"/>
      <color rgb="FF006100"/>
      <name val="宋体"/>
      <family val="3"/>
      <charset val="134"/>
      <scheme val="minor"/>
    </font>
    <font>
      <sz val="9"/>
      <name val="宋体"/>
      <family val="3"/>
      <charset val="134"/>
      <scheme val="minor"/>
    </font>
    <font>
      <b/>
      <sz val="10"/>
      <color theme="1"/>
      <name val="仿宋_GB2312"/>
      <family val="3"/>
      <charset val="134"/>
    </font>
    <font>
      <sz val="10"/>
      <color theme="1"/>
      <name val="仿宋_GB2312"/>
      <family val="3"/>
      <charset val="134"/>
    </font>
    <font>
      <sz val="12"/>
      <color theme="1"/>
      <name val="宋体"/>
      <family val="3"/>
      <charset val="134"/>
      <scheme val="minor"/>
    </font>
    <font>
      <sz val="10"/>
      <name val="仿宋_GB2312"/>
      <family val="3"/>
      <charset val="134"/>
    </font>
    <font>
      <sz val="10"/>
      <name val="宋体"/>
      <family val="3"/>
      <charset val="134"/>
    </font>
    <font>
      <b/>
      <sz val="10"/>
      <name val="宋体"/>
      <family val="3"/>
      <charset val="134"/>
    </font>
    <font>
      <sz val="12"/>
      <name val="宋体"/>
      <family val="3"/>
      <charset val="134"/>
      <scheme val="minor"/>
    </font>
    <font>
      <sz val="9"/>
      <name val="SimSun"/>
      <charset val="134"/>
    </font>
    <font>
      <sz val="11"/>
      <color indexed="8"/>
      <name val="宋体"/>
      <family val="2"/>
      <charset val="1"/>
      <scheme val="minor"/>
    </font>
  </fonts>
  <fills count="6">
    <fill>
      <patternFill patternType="none"/>
    </fill>
    <fill>
      <patternFill patternType="gray125"/>
    </fill>
    <fill>
      <patternFill patternType="solid">
        <fgColor rgb="FFFFC7CE"/>
      </patternFill>
    </fill>
    <fill>
      <patternFill patternType="solid">
        <fgColor rgb="FFC6EFCE"/>
      </patternFill>
    </fill>
    <fill>
      <patternFill patternType="solid">
        <fgColor theme="0"/>
        <bgColor indexed="64"/>
      </patternFill>
    </fill>
    <fill>
      <patternFill patternType="solid">
        <fgColor theme="0"/>
        <bgColor rgb="FFEFF4FD"/>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12" fillId="0" borderId="0"/>
    <xf numFmtId="0" fontId="16" fillId="0" borderId="0">
      <alignment vertical="center"/>
    </xf>
  </cellStyleXfs>
  <cellXfs count="33">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9" fillId="0" borderId="5" xfId="0" applyNumberFormat="1" applyFont="1" applyBorder="1" applyAlignment="1">
      <alignment vertical="center" wrapText="1"/>
    </xf>
    <xf numFmtId="0" fontId="9" fillId="0" borderId="0" xfId="0" applyFont="1">
      <alignment vertical="center"/>
    </xf>
    <xf numFmtId="0" fontId="10" fillId="0" borderId="0" xfId="0" applyFont="1">
      <alignment vertical="center"/>
    </xf>
    <xf numFmtId="0" fontId="13" fillId="0" borderId="1" xfId="3" applyFont="1" applyFill="1" applyBorder="1" applyAlignment="1" applyProtection="1">
      <alignment horizontal="right" vertical="center" wrapText="1"/>
    </xf>
    <xf numFmtId="0" fontId="4" fillId="0" borderId="1" xfId="0" applyNumberFormat="1" applyFont="1" applyFill="1" applyBorder="1" applyAlignment="1" applyProtection="1">
      <alignment horizontal="center"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vertical="center" wrapText="1"/>
    </xf>
    <xf numFmtId="0" fontId="11" fillId="4" borderId="0" xfId="0" applyFont="1" applyFill="1">
      <alignment vertical="center"/>
    </xf>
    <xf numFmtId="0" fontId="0" fillId="4" borderId="0" xfId="0" applyFill="1">
      <alignment vertical="center"/>
    </xf>
    <xf numFmtId="0" fontId="11" fillId="4" borderId="7" xfId="0" applyFont="1" applyFill="1" applyBorder="1" applyAlignment="1">
      <alignment vertical="center" wrapText="1"/>
    </xf>
    <xf numFmtId="0" fontId="11" fillId="4" borderId="1" xfId="0" applyFont="1" applyFill="1" applyBorder="1" applyAlignment="1">
      <alignment horizontal="center" vertical="center" wrapText="1"/>
    </xf>
    <xf numFmtId="0" fontId="14" fillId="0" borderId="0" xfId="0" applyFont="1">
      <alignment vertical="center"/>
    </xf>
    <xf numFmtId="0" fontId="11" fillId="4" borderId="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quotePrefix="1"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 fillId="0" borderId="0" xfId="0" applyFont="1" applyAlignment="1">
      <alignment horizontal="center" vertical="center"/>
    </xf>
    <xf numFmtId="0" fontId="4" fillId="0" borderId="1"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NumberFormat="1" applyFont="1" applyFill="1" applyBorder="1" applyAlignment="1" applyProtection="1">
      <alignment horizontal="center" vertical="center" wrapText="1"/>
    </xf>
  </cellXfs>
  <cellStyles count="5">
    <cellStyle name="差_StartUp" xfId="1"/>
    <cellStyle name="常规" xfId="0" builtinId="0"/>
    <cellStyle name="常规 2" xfId="3"/>
    <cellStyle name="常规 3" xfId="4"/>
    <cellStyle name="好_StartUp"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topLeftCell="F1" zoomScale="70" zoomScaleNormal="70" workbookViewId="0">
      <pane xSplit="3" ySplit="6" topLeftCell="I7" activePane="bottomRight" state="frozen"/>
      <selection activeCell="F1" sqref="F1"/>
      <selection pane="topRight" activeCell="I1" sqref="I1"/>
      <selection pane="bottomLeft" activeCell="F7" sqref="F7"/>
      <selection pane="bottomRight" activeCell="K25" sqref="K25"/>
    </sheetView>
  </sheetViews>
  <sheetFormatPr defaultRowHeight="14.25"/>
  <cols>
    <col min="1" max="1" width="11.25" style="12" customWidth="1"/>
    <col min="3" max="3" width="10.375" customWidth="1"/>
    <col min="6" max="7" width="9" style="15"/>
    <col min="8" max="8" width="24.125" style="12" customWidth="1"/>
    <col min="9" max="9" width="12.125" customWidth="1"/>
    <col min="10" max="10" width="11.5" customWidth="1"/>
    <col min="11" max="11" width="10.875" customWidth="1"/>
    <col min="12" max="12" width="12.5" customWidth="1"/>
    <col min="13" max="13" width="12.625" customWidth="1"/>
    <col min="14" max="14" width="12.375" customWidth="1"/>
    <col min="15" max="15" width="12.5" customWidth="1"/>
    <col min="16" max="16" width="10.625" customWidth="1"/>
    <col min="17" max="17" width="41" customWidth="1"/>
  </cols>
  <sheetData>
    <row r="1" spans="1:17" ht="22.5">
      <c r="A1" s="26" t="s">
        <v>98</v>
      </c>
      <c r="B1" s="26"/>
      <c r="C1" s="26"/>
      <c r="D1" s="26"/>
      <c r="E1" s="26"/>
      <c r="F1" s="26"/>
      <c r="G1" s="26"/>
      <c r="H1" s="26"/>
      <c r="I1" s="26"/>
      <c r="J1" s="26"/>
      <c r="K1" s="26"/>
      <c r="L1" s="26"/>
      <c r="M1" s="26"/>
      <c r="N1" s="26"/>
      <c r="O1" s="26"/>
      <c r="P1" s="26"/>
      <c r="Q1" s="26"/>
    </row>
    <row r="3" spans="1:17">
      <c r="A3" s="12" t="s">
        <v>19</v>
      </c>
      <c r="Q3" s="6" t="s">
        <v>29</v>
      </c>
    </row>
    <row r="4" spans="1:17" s="1" customFormat="1" ht="45" customHeight="1">
      <c r="A4" s="31" t="s">
        <v>0</v>
      </c>
      <c r="B4" s="21" t="s">
        <v>1</v>
      </c>
      <c r="C4" s="21" t="s">
        <v>2</v>
      </c>
      <c r="D4" s="21" t="s">
        <v>3</v>
      </c>
      <c r="E4" s="21"/>
      <c r="F4" s="27" t="s">
        <v>4</v>
      </c>
      <c r="G4" s="27"/>
      <c r="H4" s="32" t="s">
        <v>5</v>
      </c>
      <c r="I4" s="21" t="s">
        <v>6</v>
      </c>
      <c r="J4" s="21" t="s">
        <v>7</v>
      </c>
      <c r="K4" s="22" t="s">
        <v>8</v>
      </c>
      <c r="L4" s="21" t="s">
        <v>9</v>
      </c>
      <c r="M4" s="21" t="s">
        <v>10</v>
      </c>
      <c r="N4" s="22" t="s">
        <v>11</v>
      </c>
      <c r="O4" s="22"/>
      <c r="P4" s="22"/>
      <c r="Q4" s="22" t="s">
        <v>12</v>
      </c>
    </row>
    <row r="5" spans="1:17" s="1" customFormat="1" ht="39" customHeight="1">
      <c r="A5" s="31"/>
      <c r="B5" s="21"/>
      <c r="C5" s="21"/>
      <c r="D5" s="3" t="s">
        <v>13</v>
      </c>
      <c r="E5" s="3" t="s">
        <v>14</v>
      </c>
      <c r="F5" s="8" t="s">
        <v>13</v>
      </c>
      <c r="G5" s="8" t="s">
        <v>14</v>
      </c>
      <c r="H5" s="32"/>
      <c r="I5" s="21"/>
      <c r="J5" s="27"/>
      <c r="K5" s="22"/>
      <c r="L5" s="27"/>
      <c r="M5" s="21"/>
      <c r="N5" s="2" t="s">
        <v>15</v>
      </c>
      <c r="O5" s="2" t="s">
        <v>16</v>
      </c>
      <c r="P5" s="2" t="s">
        <v>17</v>
      </c>
      <c r="Q5" s="22"/>
    </row>
    <row r="6" spans="1:17" s="5" customFormat="1" ht="27" customHeight="1">
      <c r="A6" s="28" t="s">
        <v>18</v>
      </c>
      <c r="B6" s="29"/>
      <c r="C6" s="29"/>
      <c r="D6" s="29"/>
      <c r="E6" s="29"/>
      <c r="F6" s="29"/>
      <c r="G6" s="29"/>
      <c r="H6" s="30"/>
      <c r="I6" s="7">
        <f>SUM(I7:I39)</f>
        <v>14575000</v>
      </c>
      <c r="J6" s="7">
        <f>SUM(J7:J39)</f>
        <v>0</v>
      </c>
      <c r="K6" s="7">
        <f>SUM(K7:K39)</f>
        <v>8938657.1799999997</v>
      </c>
      <c r="L6" s="7">
        <f>SUM(L7:L39)</f>
        <v>5636342.8200000003</v>
      </c>
      <c r="M6" s="10">
        <f t="shared" ref="M6:M39" si="0">K6/(I6+J6)</f>
        <v>0.61328694202401368</v>
      </c>
      <c r="N6" s="4"/>
      <c r="O6" s="4"/>
      <c r="P6" s="4"/>
      <c r="Q6" s="4"/>
    </row>
    <row r="7" spans="1:17" s="11" customFormat="1" ht="48">
      <c r="A7" s="9" t="s">
        <v>20</v>
      </c>
      <c r="B7" s="9" t="s">
        <v>23</v>
      </c>
      <c r="C7" s="9" t="s">
        <v>24</v>
      </c>
      <c r="D7" s="9">
        <v>2013801</v>
      </c>
      <c r="E7" s="9" t="s">
        <v>71</v>
      </c>
      <c r="F7" s="9" t="s">
        <v>37</v>
      </c>
      <c r="G7" s="9" t="s">
        <v>31</v>
      </c>
      <c r="H7" s="9" t="s">
        <v>20</v>
      </c>
      <c r="I7" s="9">
        <v>300000</v>
      </c>
      <c r="J7" s="9"/>
      <c r="K7" s="9">
        <v>133434.15</v>
      </c>
      <c r="L7" s="9">
        <f>I7-J7-K7</f>
        <v>166565.85</v>
      </c>
      <c r="M7" s="10">
        <f t="shared" si="0"/>
        <v>0.44478049999999997</v>
      </c>
      <c r="N7" s="9" t="s">
        <v>27</v>
      </c>
      <c r="O7" s="9" t="s">
        <v>27</v>
      </c>
      <c r="P7" s="9" t="s">
        <v>27</v>
      </c>
      <c r="Q7" s="23" t="s">
        <v>111</v>
      </c>
    </row>
    <row r="8" spans="1:17" s="11" customFormat="1" ht="36">
      <c r="A8" s="9" t="s">
        <v>20</v>
      </c>
      <c r="B8" s="9" t="s">
        <v>23</v>
      </c>
      <c r="C8" s="9" t="s">
        <v>24</v>
      </c>
      <c r="D8" s="9">
        <v>2013801</v>
      </c>
      <c r="E8" s="9" t="s">
        <v>71</v>
      </c>
      <c r="F8" s="9" t="s">
        <v>38</v>
      </c>
      <c r="G8" s="9" t="s">
        <v>39</v>
      </c>
      <c r="H8" s="9" t="s">
        <v>20</v>
      </c>
      <c r="I8" s="9">
        <v>100000</v>
      </c>
      <c r="J8" s="9"/>
      <c r="K8" s="9">
        <v>31864.400000000001</v>
      </c>
      <c r="L8" s="9">
        <f t="shared" ref="L8:L39" si="1">I8-J8-K8</f>
        <v>68135.600000000006</v>
      </c>
      <c r="M8" s="10">
        <f t="shared" si="0"/>
        <v>0.31864400000000004</v>
      </c>
      <c r="N8" s="9" t="s">
        <v>27</v>
      </c>
      <c r="O8" s="9" t="s">
        <v>27</v>
      </c>
      <c r="P8" s="9" t="s">
        <v>27</v>
      </c>
      <c r="Q8" s="24"/>
    </row>
    <row r="9" spans="1:17" s="11" customFormat="1" ht="36">
      <c r="A9" s="9" t="s">
        <v>22</v>
      </c>
      <c r="B9" s="9" t="s">
        <v>23</v>
      </c>
      <c r="C9" s="9" t="s">
        <v>24</v>
      </c>
      <c r="D9" s="9">
        <v>2013804</v>
      </c>
      <c r="E9" s="9" t="s">
        <v>48</v>
      </c>
      <c r="F9" s="17">
        <v>3022701</v>
      </c>
      <c r="G9" s="9" t="s">
        <v>41</v>
      </c>
      <c r="H9" s="9" t="s">
        <v>44</v>
      </c>
      <c r="I9" s="9">
        <v>80000</v>
      </c>
      <c r="J9" s="9"/>
      <c r="K9" s="9"/>
      <c r="L9" s="9">
        <f t="shared" si="1"/>
        <v>80000</v>
      </c>
      <c r="M9" s="10">
        <f t="shared" si="0"/>
        <v>0</v>
      </c>
      <c r="N9" s="9" t="s">
        <v>27</v>
      </c>
      <c r="O9" s="9" t="s">
        <v>27</v>
      </c>
      <c r="P9" s="9" t="s">
        <v>27</v>
      </c>
      <c r="Q9" s="16" t="s">
        <v>50</v>
      </c>
    </row>
    <row r="10" spans="1:17" s="11" customFormat="1" ht="24">
      <c r="A10" s="9" t="s">
        <v>51</v>
      </c>
      <c r="B10" s="9" t="s">
        <v>23</v>
      </c>
      <c r="C10" s="9" t="s">
        <v>24</v>
      </c>
      <c r="D10" s="9">
        <v>2013804</v>
      </c>
      <c r="E10" s="9" t="s">
        <v>48</v>
      </c>
      <c r="F10" s="17">
        <v>31204</v>
      </c>
      <c r="G10" s="9" t="s">
        <v>43</v>
      </c>
      <c r="H10" s="9" t="s">
        <v>51</v>
      </c>
      <c r="I10" s="9">
        <v>402000</v>
      </c>
      <c r="J10" s="9"/>
      <c r="K10" s="9">
        <v>402000</v>
      </c>
      <c r="L10" s="9">
        <f t="shared" si="1"/>
        <v>0</v>
      </c>
      <c r="M10" s="10">
        <f t="shared" si="0"/>
        <v>1</v>
      </c>
      <c r="N10" s="9" t="s">
        <v>27</v>
      </c>
      <c r="O10" s="9" t="s">
        <v>27</v>
      </c>
      <c r="P10" s="9" t="s">
        <v>27</v>
      </c>
      <c r="Q10" s="25" t="s">
        <v>52</v>
      </c>
    </row>
    <row r="11" spans="1:17" s="11" customFormat="1" ht="101.25" customHeight="1">
      <c r="A11" s="9" t="s">
        <v>51</v>
      </c>
      <c r="B11" s="9" t="s">
        <v>25</v>
      </c>
      <c r="C11" s="9" t="s">
        <v>26</v>
      </c>
      <c r="D11" s="9">
        <v>2013804</v>
      </c>
      <c r="E11" s="9" t="s">
        <v>48</v>
      </c>
      <c r="F11" s="17">
        <v>3022701</v>
      </c>
      <c r="G11" s="9" t="s">
        <v>41</v>
      </c>
      <c r="H11" s="9" t="s">
        <v>51</v>
      </c>
      <c r="I11" s="9">
        <v>1198000</v>
      </c>
      <c r="J11" s="9"/>
      <c r="K11" s="9">
        <v>618834</v>
      </c>
      <c r="L11" s="9">
        <f t="shared" si="1"/>
        <v>579166</v>
      </c>
      <c r="M11" s="10">
        <f t="shared" si="0"/>
        <v>0.51655592654424043</v>
      </c>
      <c r="N11" s="9" t="s">
        <v>27</v>
      </c>
      <c r="O11" s="9" t="s">
        <v>27</v>
      </c>
      <c r="P11" s="9" t="s">
        <v>27</v>
      </c>
      <c r="Q11" s="23"/>
    </row>
    <row r="12" spans="1:17" s="11" customFormat="1" ht="24">
      <c r="A12" s="9" t="s">
        <v>54</v>
      </c>
      <c r="B12" s="9" t="s">
        <v>23</v>
      </c>
      <c r="C12" s="9" t="s">
        <v>24</v>
      </c>
      <c r="D12" s="9">
        <v>2013804</v>
      </c>
      <c r="E12" s="9" t="s">
        <v>48</v>
      </c>
      <c r="F12" s="18">
        <v>3020101</v>
      </c>
      <c r="G12" s="9" t="s">
        <v>28</v>
      </c>
      <c r="H12" s="9" t="s">
        <v>53</v>
      </c>
      <c r="I12" s="9">
        <v>190500</v>
      </c>
      <c r="J12" s="9"/>
      <c r="K12" s="9"/>
      <c r="L12" s="9">
        <f t="shared" si="1"/>
        <v>190500</v>
      </c>
      <c r="M12" s="10">
        <f t="shared" si="0"/>
        <v>0</v>
      </c>
      <c r="N12" s="9" t="s">
        <v>27</v>
      </c>
      <c r="O12" s="9" t="s">
        <v>27</v>
      </c>
      <c r="P12" s="9" t="s">
        <v>27</v>
      </c>
      <c r="Q12" s="25" t="s">
        <v>55</v>
      </c>
    </row>
    <row r="13" spans="1:17" s="12" customFormat="1" ht="36">
      <c r="A13" s="9" t="s">
        <v>54</v>
      </c>
      <c r="B13" s="9" t="s">
        <v>23</v>
      </c>
      <c r="C13" s="9" t="s">
        <v>24</v>
      </c>
      <c r="D13" s="9">
        <v>2013804</v>
      </c>
      <c r="E13" s="9" t="s">
        <v>48</v>
      </c>
      <c r="F13" s="9" t="s">
        <v>40</v>
      </c>
      <c r="G13" s="9" t="s">
        <v>41</v>
      </c>
      <c r="H13" s="9" t="s">
        <v>53</v>
      </c>
      <c r="I13" s="9">
        <v>249500</v>
      </c>
      <c r="J13" s="9"/>
      <c r="K13" s="9">
        <v>114720</v>
      </c>
      <c r="L13" s="9">
        <f t="shared" si="1"/>
        <v>134780</v>
      </c>
      <c r="M13" s="10">
        <f t="shared" si="0"/>
        <v>0.4597995991983968</v>
      </c>
      <c r="N13" s="9" t="s">
        <v>27</v>
      </c>
      <c r="O13" s="9" t="s">
        <v>27</v>
      </c>
      <c r="P13" s="9" t="s">
        <v>27</v>
      </c>
      <c r="Q13" s="23"/>
    </row>
    <row r="14" spans="1:17" s="12" customFormat="1" ht="36">
      <c r="A14" s="9" t="s">
        <v>32</v>
      </c>
      <c r="B14" s="9" t="s">
        <v>23</v>
      </c>
      <c r="C14" s="9" t="s">
        <v>24</v>
      </c>
      <c r="D14" s="9">
        <v>2013804</v>
      </c>
      <c r="E14" s="9" t="s">
        <v>48</v>
      </c>
      <c r="F14" s="9" t="s">
        <v>40</v>
      </c>
      <c r="G14" s="9" t="s">
        <v>41</v>
      </c>
      <c r="H14" s="9" t="s">
        <v>32</v>
      </c>
      <c r="I14" s="9">
        <v>380000</v>
      </c>
      <c r="J14" s="9"/>
      <c r="K14" s="9">
        <v>30000</v>
      </c>
      <c r="L14" s="9">
        <f t="shared" si="1"/>
        <v>350000</v>
      </c>
      <c r="M14" s="10">
        <f t="shared" si="0"/>
        <v>7.8947368421052627E-2</v>
      </c>
      <c r="N14" s="9" t="s">
        <v>27</v>
      </c>
      <c r="O14" s="9" t="s">
        <v>27</v>
      </c>
      <c r="P14" s="9" t="s">
        <v>27</v>
      </c>
      <c r="Q14" s="16" t="s">
        <v>56</v>
      </c>
    </row>
    <row r="15" spans="1:17" s="12" customFormat="1" ht="36">
      <c r="A15" s="9" t="s">
        <v>33</v>
      </c>
      <c r="B15" s="9" t="s">
        <v>23</v>
      </c>
      <c r="C15" s="9" t="s">
        <v>24</v>
      </c>
      <c r="D15" s="9">
        <v>2013804</v>
      </c>
      <c r="E15" s="9" t="s">
        <v>48</v>
      </c>
      <c r="F15" s="9" t="s">
        <v>40</v>
      </c>
      <c r="G15" s="9" t="s">
        <v>41</v>
      </c>
      <c r="H15" s="9" t="s">
        <v>45</v>
      </c>
      <c r="I15" s="9">
        <v>450000</v>
      </c>
      <c r="J15" s="9"/>
      <c r="K15" s="9">
        <v>280000</v>
      </c>
      <c r="L15" s="9">
        <f t="shared" si="1"/>
        <v>170000</v>
      </c>
      <c r="M15" s="10">
        <f t="shared" si="0"/>
        <v>0.62222222222222223</v>
      </c>
      <c r="N15" s="9" t="s">
        <v>27</v>
      </c>
      <c r="O15" s="9" t="s">
        <v>27</v>
      </c>
      <c r="P15" s="9" t="s">
        <v>27</v>
      </c>
      <c r="Q15" s="9" t="s">
        <v>113</v>
      </c>
    </row>
    <row r="16" spans="1:17" s="12" customFormat="1" ht="36">
      <c r="A16" s="9" t="s">
        <v>34</v>
      </c>
      <c r="B16" s="9" t="s">
        <v>23</v>
      </c>
      <c r="C16" s="9" t="s">
        <v>24</v>
      </c>
      <c r="D16" s="9">
        <v>2013804</v>
      </c>
      <c r="E16" s="9" t="s">
        <v>48</v>
      </c>
      <c r="F16" s="9" t="s">
        <v>40</v>
      </c>
      <c r="G16" s="9" t="s">
        <v>41</v>
      </c>
      <c r="H16" s="9" t="s">
        <v>46</v>
      </c>
      <c r="I16" s="9">
        <v>1111500</v>
      </c>
      <c r="J16" s="9"/>
      <c r="K16" s="9">
        <v>622365.76</v>
      </c>
      <c r="L16" s="9">
        <f t="shared" si="1"/>
        <v>489134.24</v>
      </c>
      <c r="M16" s="10">
        <f t="shared" si="0"/>
        <v>0.55993320737741792</v>
      </c>
      <c r="N16" s="9" t="s">
        <v>27</v>
      </c>
      <c r="O16" s="9" t="s">
        <v>27</v>
      </c>
      <c r="P16" s="9" t="s">
        <v>27</v>
      </c>
      <c r="Q16" s="9" t="s">
        <v>114</v>
      </c>
    </row>
    <row r="17" spans="1:17" s="12" customFormat="1" ht="48">
      <c r="A17" s="9" t="s">
        <v>57</v>
      </c>
      <c r="B17" s="9" t="s">
        <v>23</v>
      </c>
      <c r="C17" s="9" t="s">
        <v>24</v>
      </c>
      <c r="D17" s="9">
        <v>2069999</v>
      </c>
      <c r="E17" s="9" t="s">
        <v>49</v>
      </c>
      <c r="F17" s="17">
        <v>3029901</v>
      </c>
      <c r="G17" s="9" t="s">
        <v>58</v>
      </c>
      <c r="H17" s="9" t="s">
        <v>57</v>
      </c>
      <c r="I17" s="9">
        <v>400000</v>
      </c>
      <c r="J17" s="9"/>
      <c r="K17" s="9"/>
      <c r="L17" s="9">
        <f t="shared" si="1"/>
        <v>400000</v>
      </c>
      <c r="M17" s="10">
        <f t="shared" si="0"/>
        <v>0</v>
      </c>
      <c r="N17" s="9" t="s">
        <v>27</v>
      </c>
      <c r="O17" s="9" t="s">
        <v>27</v>
      </c>
      <c r="P17" s="9" t="s">
        <v>27</v>
      </c>
      <c r="Q17" s="25" t="s">
        <v>59</v>
      </c>
    </row>
    <row r="18" spans="1:17" s="12" customFormat="1" ht="36">
      <c r="A18" s="9" t="s">
        <v>57</v>
      </c>
      <c r="B18" s="9" t="s">
        <v>23</v>
      </c>
      <c r="C18" s="9" t="s">
        <v>24</v>
      </c>
      <c r="D18" s="9">
        <v>2069999</v>
      </c>
      <c r="E18" s="9" t="s">
        <v>49</v>
      </c>
      <c r="F18" s="9" t="s">
        <v>40</v>
      </c>
      <c r="G18" s="9" t="s">
        <v>41</v>
      </c>
      <c r="H18" s="9" t="s">
        <v>57</v>
      </c>
      <c r="I18" s="9">
        <v>1000000</v>
      </c>
      <c r="J18" s="9"/>
      <c r="K18" s="9">
        <v>528529.82999999996</v>
      </c>
      <c r="L18" s="9">
        <f t="shared" si="1"/>
        <v>471470.17000000004</v>
      </c>
      <c r="M18" s="10">
        <f t="shared" si="0"/>
        <v>0.52852982999999998</v>
      </c>
      <c r="N18" s="9" t="s">
        <v>27</v>
      </c>
      <c r="O18" s="9" t="s">
        <v>27</v>
      </c>
      <c r="P18" s="9" t="s">
        <v>27</v>
      </c>
      <c r="Q18" s="24"/>
    </row>
    <row r="19" spans="1:17" s="12" customFormat="1" ht="36">
      <c r="A19" s="9" t="s">
        <v>60</v>
      </c>
      <c r="B19" s="9" t="s">
        <v>23</v>
      </c>
      <c r="C19" s="9" t="s">
        <v>24</v>
      </c>
      <c r="D19" s="9">
        <v>2013812</v>
      </c>
      <c r="E19" s="9" t="s">
        <v>36</v>
      </c>
      <c r="F19" s="9" t="s">
        <v>40</v>
      </c>
      <c r="G19" s="9" t="s">
        <v>41</v>
      </c>
      <c r="H19" s="9" t="s">
        <v>60</v>
      </c>
      <c r="I19" s="9">
        <v>160000</v>
      </c>
      <c r="J19" s="9"/>
      <c r="K19" s="9">
        <v>92324</v>
      </c>
      <c r="L19" s="9">
        <f t="shared" si="1"/>
        <v>67676</v>
      </c>
      <c r="M19" s="10">
        <f t="shared" si="0"/>
        <v>0.57702500000000001</v>
      </c>
      <c r="N19" s="9" t="s">
        <v>27</v>
      </c>
      <c r="O19" s="9" t="s">
        <v>27</v>
      </c>
      <c r="P19" s="9" t="s">
        <v>27</v>
      </c>
      <c r="Q19" s="13" t="s">
        <v>115</v>
      </c>
    </row>
    <row r="20" spans="1:17" s="12" customFormat="1" ht="36">
      <c r="A20" s="9" t="s">
        <v>35</v>
      </c>
      <c r="B20" s="9" t="s">
        <v>23</v>
      </c>
      <c r="C20" s="9" t="s">
        <v>24</v>
      </c>
      <c r="D20" s="9">
        <v>2013804</v>
      </c>
      <c r="E20" s="9" t="s">
        <v>48</v>
      </c>
      <c r="F20" s="9" t="s">
        <v>40</v>
      </c>
      <c r="G20" s="9" t="s">
        <v>41</v>
      </c>
      <c r="H20" s="9" t="s">
        <v>47</v>
      </c>
      <c r="I20" s="9">
        <v>30000</v>
      </c>
      <c r="J20" s="9"/>
      <c r="K20" s="9"/>
      <c r="L20" s="9">
        <f t="shared" si="1"/>
        <v>30000</v>
      </c>
      <c r="M20" s="10">
        <f t="shared" si="0"/>
        <v>0</v>
      </c>
      <c r="N20" s="9" t="s">
        <v>27</v>
      </c>
      <c r="O20" s="9" t="s">
        <v>27</v>
      </c>
      <c r="P20" s="9" t="s">
        <v>27</v>
      </c>
      <c r="Q20" s="14" t="s">
        <v>61</v>
      </c>
    </row>
    <row r="21" spans="1:17" s="12" customFormat="1" ht="24">
      <c r="A21" s="9" t="s">
        <v>21</v>
      </c>
      <c r="B21" s="9" t="s">
        <v>23</v>
      </c>
      <c r="C21" s="9" t="s">
        <v>24</v>
      </c>
      <c r="D21" s="9">
        <v>2013804</v>
      </c>
      <c r="E21" s="9" t="s">
        <v>48</v>
      </c>
      <c r="F21" s="9" t="s">
        <v>42</v>
      </c>
      <c r="G21" s="9" t="s">
        <v>43</v>
      </c>
      <c r="H21" s="9" t="s">
        <v>21</v>
      </c>
      <c r="I21" s="9">
        <v>90000</v>
      </c>
      <c r="J21" s="9"/>
      <c r="K21" s="9">
        <v>90000</v>
      </c>
      <c r="L21" s="9">
        <f t="shared" si="1"/>
        <v>0</v>
      </c>
      <c r="M21" s="10">
        <f t="shared" si="0"/>
        <v>1</v>
      </c>
      <c r="N21" s="9" t="s">
        <v>27</v>
      </c>
      <c r="O21" s="9" t="s">
        <v>27</v>
      </c>
      <c r="P21" s="9" t="s">
        <v>27</v>
      </c>
      <c r="Q21" s="13" t="s">
        <v>116</v>
      </c>
    </row>
    <row r="22" spans="1:17" s="12" customFormat="1" ht="24">
      <c r="A22" s="9" t="s">
        <v>62</v>
      </c>
      <c r="B22" s="9" t="s">
        <v>23</v>
      </c>
      <c r="C22" s="9" t="s">
        <v>24</v>
      </c>
      <c r="D22" s="9">
        <v>2013804</v>
      </c>
      <c r="E22" s="9" t="s">
        <v>48</v>
      </c>
      <c r="F22" s="9" t="s">
        <v>42</v>
      </c>
      <c r="G22" s="9" t="s">
        <v>43</v>
      </c>
      <c r="H22" s="9" t="s">
        <v>62</v>
      </c>
      <c r="I22" s="9">
        <v>3230000</v>
      </c>
      <c r="J22" s="9"/>
      <c r="K22" s="9">
        <v>2730000</v>
      </c>
      <c r="L22" s="9">
        <f t="shared" si="1"/>
        <v>500000</v>
      </c>
      <c r="M22" s="10">
        <f t="shared" si="0"/>
        <v>0.84520123839009287</v>
      </c>
      <c r="N22" s="9" t="s">
        <v>27</v>
      </c>
      <c r="O22" s="9" t="s">
        <v>27</v>
      </c>
      <c r="P22" s="9" t="s">
        <v>27</v>
      </c>
      <c r="Q22" s="13" t="s">
        <v>112</v>
      </c>
    </row>
    <row r="23" spans="1:17" s="12" customFormat="1" ht="67.5" customHeight="1">
      <c r="A23" s="19" t="s">
        <v>68</v>
      </c>
      <c r="B23" s="9" t="s">
        <v>23</v>
      </c>
      <c r="C23" s="9" t="s">
        <v>24</v>
      </c>
      <c r="D23" s="9">
        <v>2013899</v>
      </c>
      <c r="E23" s="9" t="s">
        <v>72</v>
      </c>
      <c r="F23" s="9" t="s">
        <v>42</v>
      </c>
      <c r="G23" s="9" t="s">
        <v>43</v>
      </c>
      <c r="H23" s="19" t="s">
        <v>68</v>
      </c>
      <c r="I23" s="9">
        <v>250000</v>
      </c>
      <c r="J23" s="9"/>
      <c r="K23" s="9">
        <v>250000</v>
      </c>
      <c r="L23" s="9">
        <f t="shared" si="1"/>
        <v>0</v>
      </c>
      <c r="M23" s="10">
        <f t="shared" si="0"/>
        <v>1</v>
      </c>
      <c r="N23" s="9" t="s">
        <v>27</v>
      </c>
      <c r="O23" s="9" t="s">
        <v>27</v>
      </c>
      <c r="P23" s="9" t="s">
        <v>27</v>
      </c>
      <c r="Q23" s="13" t="s">
        <v>69</v>
      </c>
    </row>
    <row r="24" spans="1:17" s="12" customFormat="1" ht="48">
      <c r="A24" s="9" t="s">
        <v>63</v>
      </c>
      <c r="B24" s="9" t="s">
        <v>23</v>
      </c>
      <c r="C24" s="9" t="s">
        <v>24</v>
      </c>
      <c r="D24" s="9">
        <v>2100410</v>
      </c>
      <c r="E24" s="9" t="s">
        <v>70</v>
      </c>
      <c r="F24" s="17">
        <v>3029901</v>
      </c>
      <c r="G24" s="9" t="s">
        <v>58</v>
      </c>
      <c r="H24" s="9" t="s">
        <v>63</v>
      </c>
      <c r="I24" s="9">
        <v>400000</v>
      </c>
      <c r="J24" s="9"/>
      <c r="K24" s="9">
        <v>245249.97</v>
      </c>
      <c r="L24" s="9">
        <f t="shared" si="1"/>
        <v>154750.03</v>
      </c>
      <c r="M24" s="10">
        <f t="shared" si="0"/>
        <v>0.61312492500000004</v>
      </c>
      <c r="N24" s="9" t="s">
        <v>27</v>
      </c>
      <c r="O24" s="9" t="s">
        <v>27</v>
      </c>
      <c r="P24" s="9" t="s">
        <v>27</v>
      </c>
      <c r="Q24" s="25" t="s">
        <v>64</v>
      </c>
    </row>
    <row r="25" spans="1:17" s="12" customFormat="1" ht="39" customHeight="1">
      <c r="A25" s="9" t="s">
        <v>63</v>
      </c>
      <c r="B25" s="9" t="s">
        <v>23</v>
      </c>
      <c r="C25" s="9" t="s">
        <v>24</v>
      </c>
      <c r="D25" s="9">
        <v>2100410</v>
      </c>
      <c r="E25" s="9" t="s">
        <v>70</v>
      </c>
      <c r="F25" s="9" t="s">
        <v>40</v>
      </c>
      <c r="G25" s="9" t="s">
        <v>41</v>
      </c>
      <c r="H25" s="9" t="s">
        <v>63</v>
      </c>
      <c r="I25" s="9">
        <v>2600000</v>
      </c>
      <c r="J25" s="9"/>
      <c r="K25" s="9">
        <v>1893600.97</v>
      </c>
      <c r="L25" s="9">
        <f t="shared" si="1"/>
        <v>706399.03</v>
      </c>
      <c r="M25" s="10">
        <f t="shared" si="0"/>
        <v>0.72830806538461534</v>
      </c>
      <c r="N25" s="9" t="s">
        <v>27</v>
      </c>
      <c r="O25" s="9" t="s">
        <v>27</v>
      </c>
      <c r="P25" s="9" t="s">
        <v>27</v>
      </c>
      <c r="Q25" s="24"/>
    </row>
    <row r="26" spans="1:17" s="12" customFormat="1" ht="36">
      <c r="A26" s="9" t="s">
        <v>65</v>
      </c>
      <c r="B26" s="9" t="s">
        <v>23</v>
      </c>
      <c r="C26" s="9" t="s">
        <v>24</v>
      </c>
      <c r="D26" s="9">
        <v>2013804</v>
      </c>
      <c r="E26" s="9" t="s">
        <v>48</v>
      </c>
      <c r="F26" s="17">
        <v>3022401</v>
      </c>
      <c r="G26" s="9" t="s">
        <v>66</v>
      </c>
      <c r="H26" s="9" t="s">
        <v>65</v>
      </c>
      <c r="I26" s="9">
        <v>265000</v>
      </c>
      <c r="J26" s="9"/>
      <c r="K26" s="9"/>
      <c r="L26" s="9">
        <f t="shared" si="1"/>
        <v>265000</v>
      </c>
      <c r="M26" s="10">
        <f t="shared" si="0"/>
        <v>0</v>
      </c>
      <c r="N26" s="9" t="s">
        <v>27</v>
      </c>
      <c r="O26" s="9" t="s">
        <v>27</v>
      </c>
      <c r="P26" s="9" t="s">
        <v>27</v>
      </c>
      <c r="Q26" s="25" t="s">
        <v>67</v>
      </c>
    </row>
    <row r="27" spans="1:17" s="12" customFormat="1" ht="24">
      <c r="A27" s="9" t="s">
        <v>65</v>
      </c>
      <c r="B27" s="9" t="s">
        <v>23</v>
      </c>
      <c r="C27" s="9" t="s">
        <v>24</v>
      </c>
      <c r="D27" s="9">
        <v>2013804</v>
      </c>
      <c r="E27" s="9" t="s">
        <v>48</v>
      </c>
      <c r="F27" s="17">
        <v>3022601</v>
      </c>
      <c r="G27" s="9" t="s">
        <v>30</v>
      </c>
      <c r="H27" s="9" t="s">
        <v>65</v>
      </c>
      <c r="I27" s="9">
        <v>480000</v>
      </c>
      <c r="J27" s="9"/>
      <c r="K27" s="9">
        <v>292803.59999999998</v>
      </c>
      <c r="L27" s="9">
        <f t="shared" si="1"/>
        <v>187196.40000000002</v>
      </c>
      <c r="M27" s="10">
        <f t="shared" si="0"/>
        <v>0.61000749999999992</v>
      </c>
      <c r="N27" s="9" t="s">
        <v>27</v>
      </c>
      <c r="O27" s="9" t="s">
        <v>27</v>
      </c>
      <c r="P27" s="9" t="s">
        <v>27</v>
      </c>
      <c r="Q27" s="24"/>
    </row>
    <row r="28" spans="1:17" s="12" customFormat="1" ht="78.75">
      <c r="A28" s="20" t="s">
        <v>79</v>
      </c>
      <c r="B28" s="9" t="s">
        <v>73</v>
      </c>
      <c r="C28" s="9" t="s">
        <v>74</v>
      </c>
      <c r="D28" s="9" t="s">
        <v>91</v>
      </c>
      <c r="E28" s="9" t="s">
        <v>75</v>
      </c>
      <c r="F28" s="9" t="s">
        <v>76</v>
      </c>
      <c r="G28" s="9" t="s">
        <v>77</v>
      </c>
      <c r="H28" s="20" t="s">
        <v>79</v>
      </c>
      <c r="I28" s="9">
        <v>10000</v>
      </c>
      <c r="J28" s="9"/>
      <c r="K28" s="9">
        <v>5596.5</v>
      </c>
      <c r="L28" s="9">
        <f t="shared" si="1"/>
        <v>4403.5</v>
      </c>
      <c r="M28" s="10">
        <f t="shared" si="0"/>
        <v>0.55964999999999998</v>
      </c>
      <c r="N28" s="9" t="s">
        <v>78</v>
      </c>
      <c r="O28" s="9" t="s">
        <v>78</v>
      </c>
      <c r="P28" s="9" t="s">
        <v>78</v>
      </c>
      <c r="Q28" s="13" t="s">
        <v>99</v>
      </c>
    </row>
    <row r="29" spans="1:17" s="12" customFormat="1" ht="90">
      <c r="A29" s="19" t="s">
        <v>80</v>
      </c>
      <c r="B29" s="9" t="s">
        <v>73</v>
      </c>
      <c r="C29" s="9" t="s">
        <v>74</v>
      </c>
      <c r="D29" s="9" t="s">
        <v>91</v>
      </c>
      <c r="E29" s="9" t="s">
        <v>75</v>
      </c>
      <c r="F29" s="9" t="s">
        <v>76</v>
      </c>
      <c r="G29" s="9" t="s">
        <v>77</v>
      </c>
      <c r="H29" s="19" t="s">
        <v>80</v>
      </c>
      <c r="I29" s="9">
        <v>2000</v>
      </c>
      <c r="J29" s="9"/>
      <c r="K29" s="9">
        <v>834</v>
      </c>
      <c r="L29" s="9">
        <f t="shared" si="1"/>
        <v>1166</v>
      </c>
      <c r="M29" s="10">
        <f t="shared" si="0"/>
        <v>0.41699999999999998</v>
      </c>
      <c r="N29" s="9" t="s">
        <v>78</v>
      </c>
      <c r="O29" s="9" t="s">
        <v>78</v>
      </c>
      <c r="P29" s="9" t="s">
        <v>78</v>
      </c>
      <c r="Q29" s="13" t="s">
        <v>100</v>
      </c>
    </row>
    <row r="30" spans="1:17" s="12" customFormat="1" ht="90">
      <c r="A30" s="20" t="s">
        <v>81</v>
      </c>
      <c r="B30" s="9" t="s">
        <v>73</v>
      </c>
      <c r="C30" s="9" t="s">
        <v>74</v>
      </c>
      <c r="D30" s="9" t="s">
        <v>91</v>
      </c>
      <c r="E30" s="9" t="s">
        <v>75</v>
      </c>
      <c r="F30" s="9" t="s">
        <v>76</v>
      </c>
      <c r="G30" s="9" t="s">
        <v>77</v>
      </c>
      <c r="H30" s="20" t="s">
        <v>81</v>
      </c>
      <c r="I30" s="9">
        <v>3500</v>
      </c>
      <c r="J30" s="9"/>
      <c r="K30" s="9">
        <v>3500</v>
      </c>
      <c r="L30" s="9">
        <f t="shared" si="1"/>
        <v>0</v>
      </c>
      <c r="M30" s="10">
        <f t="shared" si="0"/>
        <v>1</v>
      </c>
      <c r="N30" s="9" t="s">
        <v>78</v>
      </c>
      <c r="O30" s="9" t="s">
        <v>78</v>
      </c>
      <c r="P30" s="9" t="s">
        <v>78</v>
      </c>
      <c r="Q30" s="13" t="s">
        <v>101</v>
      </c>
    </row>
    <row r="31" spans="1:17" s="12" customFormat="1" ht="67.5">
      <c r="A31" s="19" t="s">
        <v>82</v>
      </c>
      <c r="B31" s="9" t="s">
        <v>73</v>
      </c>
      <c r="C31" s="9" t="s">
        <v>74</v>
      </c>
      <c r="D31" s="9" t="s">
        <v>92</v>
      </c>
      <c r="E31" s="9" t="s">
        <v>93</v>
      </c>
      <c r="F31" s="9" t="s">
        <v>76</v>
      </c>
      <c r="G31" s="9" t="s">
        <v>77</v>
      </c>
      <c r="H31" s="19" t="s">
        <v>82</v>
      </c>
      <c r="I31" s="9">
        <v>620000</v>
      </c>
      <c r="J31" s="9"/>
      <c r="K31" s="9"/>
      <c r="L31" s="9">
        <f t="shared" si="1"/>
        <v>620000</v>
      </c>
      <c r="M31" s="10">
        <f t="shared" si="0"/>
        <v>0</v>
      </c>
      <c r="N31" s="9" t="s">
        <v>78</v>
      </c>
      <c r="O31" s="9" t="s">
        <v>78</v>
      </c>
      <c r="P31" s="9" t="s">
        <v>78</v>
      </c>
      <c r="Q31" s="13" t="s">
        <v>102</v>
      </c>
    </row>
    <row r="32" spans="1:17" s="12" customFormat="1" ht="90">
      <c r="A32" s="20" t="s">
        <v>83</v>
      </c>
      <c r="B32" s="9" t="s">
        <v>73</v>
      </c>
      <c r="C32" s="9" t="s">
        <v>74</v>
      </c>
      <c r="D32" s="9" t="s">
        <v>94</v>
      </c>
      <c r="E32" s="9" t="s">
        <v>95</v>
      </c>
      <c r="F32" s="9" t="s">
        <v>76</v>
      </c>
      <c r="G32" s="9" t="s">
        <v>77</v>
      </c>
      <c r="H32" s="20" t="s">
        <v>83</v>
      </c>
      <c r="I32" s="9">
        <v>3000</v>
      </c>
      <c r="J32" s="9"/>
      <c r="K32" s="9">
        <v>3000</v>
      </c>
      <c r="L32" s="9">
        <f t="shared" si="1"/>
        <v>0</v>
      </c>
      <c r="M32" s="10">
        <f t="shared" si="0"/>
        <v>1</v>
      </c>
      <c r="N32" s="9" t="s">
        <v>78</v>
      </c>
      <c r="O32" s="9" t="s">
        <v>78</v>
      </c>
      <c r="P32" s="9" t="s">
        <v>78</v>
      </c>
      <c r="Q32" s="13" t="s">
        <v>103</v>
      </c>
    </row>
    <row r="33" spans="1:17" s="12" customFormat="1" ht="67.5">
      <c r="A33" s="19" t="s">
        <v>84</v>
      </c>
      <c r="B33" s="9" t="s">
        <v>73</v>
      </c>
      <c r="C33" s="9" t="s">
        <v>74</v>
      </c>
      <c r="D33" s="9" t="s">
        <v>92</v>
      </c>
      <c r="E33" s="9" t="s">
        <v>93</v>
      </c>
      <c r="F33" s="9" t="s">
        <v>76</v>
      </c>
      <c r="G33" s="9" t="s">
        <v>77</v>
      </c>
      <c r="H33" s="19" t="s">
        <v>84</v>
      </c>
      <c r="I33" s="9">
        <v>50000</v>
      </c>
      <c r="J33" s="9"/>
      <c r="K33" s="9">
        <v>50000</v>
      </c>
      <c r="L33" s="9">
        <f t="shared" si="1"/>
        <v>0</v>
      </c>
      <c r="M33" s="10">
        <f t="shared" si="0"/>
        <v>1</v>
      </c>
      <c r="N33" s="9" t="s">
        <v>78</v>
      </c>
      <c r="O33" s="9" t="s">
        <v>78</v>
      </c>
      <c r="P33" s="9" t="s">
        <v>78</v>
      </c>
      <c r="Q33" s="13" t="s">
        <v>108</v>
      </c>
    </row>
    <row r="34" spans="1:17" s="12" customFormat="1" ht="67.5">
      <c r="A34" s="20" t="s">
        <v>85</v>
      </c>
      <c r="B34" s="9" t="s">
        <v>73</v>
      </c>
      <c r="C34" s="9" t="s">
        <v>74</v>
      </c>
      <c r="D34" s="9" t="s">
        <v>92</v>
      </c>
      <c r="E34" s="9" t="s">
        <v>93</v>
      </c>
      <c r="F34" s="9" t="s">
        <v>76</v>
      </c>
      <c r="G34" s="9" t="s">
        <v>77</v>
      </c>
      <c r="H34" s="20" t="s">
        <v>85</v>
      </c>
      <c r="I34" s="9">
        <v>50000</v>
      </c>
      <c r="J34" s="9"/>
      <c r="K34" s="9">
        <v>50000</v>
      </c>
      <c r="L34" s="9">
        <f t="shared" si="1"/>
        <v>0</v>
      </c>
      <c r="M34" s="10">
        <f t="shared" si="0"/>
        <v>1</v>
      </c>
      <c r="N34" s="9" t="s">
        <v>78</v>
      </c>
      <c r="O34" s="9" t="s">
        <v>78</v>
      </c>
      <c r="P34" s="9" t="s">
        <v>78</v>
      </c>
      <c r="Q34" s="13" t="s">
        <v>104</v>
      </c>
    </row>
    <row r="35" spans="1:17" s="12" customFormat="1" ht="67.5">
      <c r="A35" s="19" t="s">
        <v>86</v>
      </c>
      <c r="B35" s="9" t="s">
        <v>73</v>
      </c>
      <c r="C35" s="9" t="s">
        <v>74</v>
      </c>
      <c r="D35" s="9" t="s">
        <v>92</v>
      </c>
      <c r="E35" s="9" t="s">
        <v>93</v>
      </c>
      <c r="F35" s="9" t="s">
        <v>76</v>
      </c>
      <c r="G35" s="9" t="s">
        <v>77</v>
      </c>
      <c r="H35" s="19" t="s">
        <v>86</v>
      </c>
      <c r="I35" s="9">
        <v>20000</v>
      </c>
      <c r="J35" s="9"/>
      <c r="K35" s="9">
        <v>20000</v>
      </c>
      <c r="L35" s="9">
        <f t="shared" si="1"/>
        <v>0</v>
      </c>
      <c r="M35" s="10">
        <f t="shared" si="0"/>
        <v>1</v>
      </c>
      <c r="N35" s="9" t="s">
        <v>78</v>
      </c>
      <c r="O35" s="9" t="s">
        <v>78</v>
      </c>
      <c r="P35" s="9" t="s">
        <v>78</v>
      </c>
      <c r="Q35" s="13" t="s">
        <v>105</v>
      </c>
    </row>
    <row r="36" spans="1:17" s="12" customFormat="1" ht="78.75">
      <c r="A36" s="20" t="s">
        <v>87</v>
      </c>
      <c r="B36" s="9" t="s">
        <v>73</v>
      </c>
      <c r="C36" s="9" t="s">
        <v>74</v>
      </c>
      <c r="D36" s="9" t="s">
        <v>92</v>
      </c>
      <c r="E36" s="9" t="s">
        <v>93</v>
      </c>
      <c r="F36" s="9" t="s">
        <v>42</v>
      </c>
      <c r="G36" s="9" t="s">
        <v>43</v>
      </c>
      <c r="H36" s="20" t="s">
        <v>87</v>
      </c>
      <c r="I36" s="9">
        <v>200000</v>
      </c>
      <c r="J36" s="9"/>
      <c r="K36" s="9">
        <v>200000</v>
      </c>
      <c r="L36" s="9">
        <f t="shared" si="1"/>
        <v>0</v>
      </c>
      <c r="M36" s="10">
        <f t="shared" si="0"/>
        <v>1</v>
      </c>
      <c r="N36" s="9" t="s">
        <v>78</v>
      </c>
      <c r="O36" s="9" t="s">
        <v>78</v>
      </c>
      <c r="P36" s="9" t="s">
        <v>78</v>
      </c>
      <c r="Q36" s="13" t="s">
        <v>109</v>
      </c>
    </row>
    <row r="37" spans="1:17" s="12" customFormat="1" ht="67.5">
      <c r="A37" s="19" t="s">
        <v>88</v>
      </c>
      <c r="B37" s="9" t="s">
        <v>73</v>
      </c>
      <c r="C37" s="9" t="s">
        <v>74</v>
      </c>
      <c r="D37" s="9" t="s">
        <v>92</v>
      </c>
      <c r="E37" s="9" t="s">
        <v>93</v>
      </c>
      <c r="F37" s="9" t="s">
        <v>76</v>
      </c>
      <c r="G37" s="9" t="s">
        <v>77</v>
      </c>
      <c r="H37" s="19" t="s">
        <v>88</v>
      </c>
      <c r="I37" s="9">
        <v>50000</v>
      </c>
      <c r="J37" s="9"/>
      <c r="K37" s="9">
        <v>50000</v>
      </c>
      <c r="L37" s="9">
        <f t="shared" si="1"/>
        <v>0</v>
      </c>
      <c r="M37" s="10">
        <f t="shared" si="0"/>
        <v>1</v>
      </c>
      <c r="N37" s="9" t="s">
        <v>78</v>
      </c>
      <c r="O37" s="9" t="s">
        <v>78</v>
      </c>
      <c r="P37" s="9" t="s">
        <v>78</v>
      </c>
      <c r="Q37" s="13" t="s">
        <v>106</v>
      </c>
    </row>
    <row r="38" spans="1:17" s="12" customFormat="1" ht="67.5">
      <c r="A38" s="20" t="s">
        <v>89</v>
      </c>
      <c r="B38" s="9" t="s">
        <v>73</v>
      </c>
      <c r="C38" s="9" t="s">
        <v>74</v>
      </c>
      <c r="D38" s="9" t="s">
        <v>92</v>
      </c>
      <c r="E38" s="9" t="s">
        <v>93</v>
      </c>
      <c r="F38" s="9" t="s">
        <v>76</v>
      </c>
      <c r="G38" s="9" t="s">
        <v>77</v>
      </c>
      <c r="H38" s="20" t="s">
        <v>89</v>
      </c>
      <c r="I38" s="9">
        <v>50000</v>
      </c>
      <c r="J38" s="9"/>
      <c r="K38" s="9">
        <v>50000</v>
      </c>
      <c r="L38" s="9">
        <f t="shared" si="1"/>
        <v>0</v>
      </c>
      <c r="M38" s="10">
        <f t="shared" si="0"/>
        <v>1</v>
      </c>
      <c r="N38" s="9" t="s">
        <v>78</v>
      </c>
      <c r="O38" s="9" t="s">
        <v>78</v>
      </c>
      <c r="P38" s="9" t="s">
        <v>78</v>
      </c>
      <c r="Q38" s="13" t="s">
        <v>107</v>
      </c>
    </row>
    <row r="39" spans="1:17" s="12" customFormat="1" ht="36">
      <c r="A39" s="20" t="s">
        <v>90</v>
      </c>
      <c r="B39" s="9" t="s">
        <v>73</v>
      </c>
      <c r="C39" s="9" t="s">
        <v>74</v>
      </c>
      <c r="D39" s="9" t="s">
        <v>96</v>
      </c>
      <c r="E39" s="9" t="s">
        <v>97</v>
      </c>
      <c r="F39" s="9" t="s">
        <v>76</v>
      </c>
      <c r="G39" s="9" t="s">
        <v>77</v>
      </c>
      <c r="H39" s="20" t="s">
        <v>90</v>
      </c>
      <c r="I39" s="9">
        <v>150000</v>
      </c>
      <c r="J39" s="9"/>
      <c r="K39" s="9">
        <v>150000</v>
      </c>
      <c r="L39" s="9">
        <f t="shared" si="1"/>
        <v>0</v>
      </c>
      <c r="M39" s="10">
        <f t="shared" si="0"/>
        <v>1</v>
      </c>
      <c r="N39" s="9" t="s">
        <v>78</v>
      </c>
      <c r="O39" s="9" t="s">
        <v>78</v>
      </c>
      <c r="P39" s="9" t="s">
        <v>78</v>
      </c>
      <c r="Q39" s="13" t="s">
        <v>110</v>
      </c>
    </row>
  </sheetData>
  <autoFilter ref="A3:Q11"/>
  <mergeCells count="21">
    <mergeCell ref="Q24:Q25"/>
    <mergeCell ref="Q26:Q27"/>
    <mergeCell ref="Q17:Q18"/>
    <mergeCell ref="A1:Q1"/>
    <mergeCell ref="D4:E4"/>
    <mergeCell ref="F4:G4"/>
    <mergeCell ref="N4:P4"/>
    <mergeCell ref="A6:H6"/>
    <mergeCell ref="A4:A5"/>
    <mergeCell ref="B4:B5"/>
    <mergeCell ref="C4:C5"/>
    <mergeCell ref="H4:H5"/>
    <mergeCell ref="I4:I5"/>
    <mergeCell ref="J4:J5"/>
    <mergeCell ref="K4:K5"/>
    <mergeCell ref="L4:L5"/>
    <mergeCell ref="M4:M5"/>
    <mergeCell ref="Q4:Q5"/>
    <mergeCell ref="Q7:Q8"/>
    <mergeCell ref="Q10:Q11"/>
    <mergeCell ref="Q12:Q13"/>
  </mergeCells>
  <phoneticPr fontId="7" type="noConversion"/>
  <pageMargins left="0.27500000000000002" right="0.156944444444444" top="1" bottom="1" header="0.51180555555555596" footer="0.51180555555555596"/>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7"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专项资金公开信息表</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AutoBVT</cp:lastModifiedBy>
  <cp:lastPrinted>2018-11-12T10:28:54Z</cp:lastPrinted>
  <dcterms:created xsi:type="dcterms:W3CDTF">2018-10-26T02:02:53Z</dcterms:created>
  <dcterms:modified xsi:type="dcterms:W3CDTF">2021-08-23T02:37:23Z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