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00" yWindow="570" windowWidth="27735" windowHeight="11700"/>
  </bookViews>
  <sheets>
    <sheet name="2021年专项资金明细（1-6月）" sheetId="1" r:id="rId1"/>
    <sheet name="Sheet1" sheetId="2" r:id="rId2"/>
  </sheets>
  <definedNames>
    <definedName name="_xlnm.Print_Titles" localSheetId="0">'2021年专项资金明细（1-6月）'!$1:$4</definedName>
  </definedNames>
  <calcPr calcId="124519"/>
</workbook>
</file>

<file path=xl/calcChain.xml><?xml version="1.0" encoding="utf-8"?>
<calcChain xmlns="http://schemas.openxmlformats.org/spreadsheetml/2006/main">
  <c r="M150" i="1"/>
  <c r="M151"/>
  <c r="M152"/>
  <c r="M153"/>
  <c r="M154"/>
  <c r="L150"/>
  <c r="L151"/>
  <c r="L152"/>
  <c r="L153"/>
  <c r="L154"/>
  <c r="M146" l="1"/>
  <c r="L146"/>
  <c r="M145"/>
  <c r="L145"/>
  <c r="J155"/>
  <c r="K155"/>
  <c r="I155"/>
  <c r="J138"/>
  <c r="M136"/>
  <c r="M137"/>
  <c r="M135"/>
  <c r="L136"/>
  <c r="L137"/>
  <c r="L135"/>
  <c r="M141"/>
  <c r="M142"/>
  <c r="M143"/>
  <c r="M144"/>
  <c r="M147"/>
  <c r="M148"/>
  <c r="M149"/>
  <c r="M140"/>
  <c r="L141"/>
  <c r="L142"/>
  <c r="L143"/>
  <c r="L144"/>
  <c r="L147"/>
  <c r="L148"/>
  <c r="L149"/>
  <c r="L140"/>
  <c r="K134"/>
  <c r="I134"/>
  <c r="K130"/>
  <c r="I130"/>
  <c r="K125"/>
  <c r="I125"/>
  <c r="K121"/>
  <c r="I121"/>
  <c r="K116"/>
  <c r="I116"/>
  <c r="K114"/>
  <c r="I114"/>
  <c r="K112"/>
  <c r="I112"/>
  <c r="K107"/>
  <c r="I107"/>
  <c r="K105"/>
  <c r="I105"/>
  <c r="K98"/>
  <c r="I98"/>
  <c r="I8"/>
  <c r="K8"/>
  <c r="M114" l="1"/>
  <c r="M121"/>
  <c r="M130"/>
  <c r="K138"/>
  <c r="K156" s="1"/>
  <c r="L155"/>
  <c r="M155"/>
  <c r="J156"/>
  <c r="M156"/>
  <c r="L112"/>
  <c r="L116"/>
  <c r="L125"/>
  <c r="L134"/>
  <c r="I138"/>
  <c r="I156" s="1"/>
  <c r="L98"/>
  <c r="L107"/>
  <c r="M105"/>
  <c r="L105"/>
  <c r="L114"/>
  <c r="L121"/>
  <c r="L130"/>
  <c r="M98"/>
  <c r="M107"/>
  <c r="M112"/>
  <c r="M116"/>
  <c r="M125"/>
  <c r="M134"/>
  <c r="L8"/>
  <c r="M8"/>
  <c r="L138" l="1"/>
  <c r="L156" s="1"/>
  <c r="M138"/>
</calcChain>
</file>

<file path=xl/sharedStrings.xml><?xml version="1.0" encoding="utf-8"?>
<sst xmlns="http://schemas.openxmlformats.org/spreadsheetml/2006/main" count="1234" uniqueCount="206">
  <si>
    <t>2120101</t>
  </si>
  <si>
    <t>行政运行</t>
  </si>
  <si>
    <t>年初预算安排（本级财力）</t>
  </si>
  <si>
    <t>一般预算（本级）</t>
  </si>
  <si>
    <t>30101</t>
  </si>
  <si>
    <t>基本工资</t>
  </si>
  <si>
    <t>30239</t>
  </si>
  <si>
    <t>其他交通费用</t>
  </si>
  <si>
    <t>其他商品和服务支出</t>
  </si>
  <si>
    <t>30299</t>
  </si>
  <si>
    <t>30201</t>
  </si>
  <si>
    <t>办公费</t>
  </si>
  <si>
    <t>2120803</t>
  </si>
  <si>
    <t>城市建设支出</t>
  </si>
  <si>
    <t>基础设施建设</t>
  </si>
  <si>
    <t>31005</t>
  </si>
  <si>
    <t>城建项目</t>
  </si>
  <si>
    <t>金星路扩建工程（金瓯路-清澜路）</t>
  </si>
  <si>
    <t>基金预算（本级）</t>
  </si>
  <si>
    <t>2120804</t>
  </si>
  <si>
    <t>农村基础设施建设支出</t>
  </si>
  <si>
    <t>“四好农村路”建设项目</t>
  </si>
  <si>
    <t>礼乐大桥停车场</t>
  </si>
  <si>
    <t>江门纸厂段提升改造-新建江礼桥至朗晴新天地沿江路</t>
  </si>
  <si>
    <t>下沙人行天桥</t>
  </si>
  <si>
    <t>水上人家公园一期建设</t>
  </si>
  <si>
    <t>江南路西段（新中大道-五邑路）道路建设</t>
  </si>
  <si>
    <t>江南路（胜利大桥至下沙人行天桥段）道路工程</t>
  </si>
  <si>
    <t>南山路（金瓯路-云沁路）改扩建工程</t>
  </si>
  <si>
    <t>2120801</t>
  </si>
  <si>
    <t>征地和拆迁补偿支出</t>
  </si>
  <si>
    <t>31009</t>
  </si>
  <si>
    <t>土地补偿</t>
  </si>
  <si>
    <t>乐东路征地拆迁</t>
  </si>
  <si>
    <t>泰安西路（麻园河-五邑路）</t>
  </si>
  <si>
    <t>连海北路地段规划路网-规划一路、规划二路、规划七路道路建设</t>
  </si>
  <si>
    <t>31012</t>
  </si>
  <si>
    <t>拆迁补偿</t>
  </si>
  <si>
    <t>五邑路外海征地拆迁费用</t>
  </si>
  <si>
    <t>江门岱建（高新）输变电工程临时施工便道工程</t>
  </si>
  <si>
    <t>儿童公园</t>
  </si>
  <si>
    <t>旧体育公园升级改造</t>
  </si>
  <si>
    <t>白水带体育公园扩建</t>
  </si>
  <si>
    <t>市政道路绿化配套专项</t>
  </si>
  <si>
    <t>彩虹路（南山路-产业加速园）</t>
  </si>
  <si>
    <t>30905</t>
  </si>
  <si>
    <t>西江外滩（外运码头-外海大桥）美化绿化工程</t>
  </si>
  <si>
    <t>会港大道（礼睦路-南山路)、南山路（会港大道-新港路）、一行路（南山路-龙溪路）填土工程</t>
  </si>
  <si>
    <t>江南文化广场升级改造</t>
  </si>
  <si>
    <t>南山路（新港路至一行路）道路建设</t>
  </si>
  <si>
    <t>南山路（五邑路-金瓯路）道路扩宽</t>
  </si>
  <si>
    <t>金星路（麻园路-金瓯路）</t>
  </si>
  <si>
    <t>金瓯路廷长线</t>
  </si>
  <si>
    <t>中华大道（中华路-沿江路）</t>
  </si>
  <si>
    <t>法治广场及配套工程</t>
  </si>
  <si>
    <t>培训费</t>
  </si>
  <si>
    <t>30216</t>
  </si>
  <si>
    <t>业务经费</t>
  </si>
  <si>
    <t>综合管理经费</t>
  </si>
  <si>
    <t>2120601</t>
  </si>
  <si>
    <t>建设市场管理与监督</t>
  </si>
  <si>
    <t>委托业务费</t>
  </si>
  <si>
    <t>30227</t>
  </si>
  <si>
    <t>区建设工程设计审查中心经费</t>
  </si>
  <si>
    <t>区建设工程质量检测站经费</t>
  </si>
  <si>
    <t>2100410</t>
  </si>
  <si>
    <t>突发公共卫生事件应急处理</t>
  </si>
  <si>
    <t>疫情防控专项</t>
  </si>
  <si>
    <t>新冠疫情防控专项</t>
  </si>
  <si>
    <t>2140199</t>
  </si>
  <si>
    <t>其他公路水路运输支出</t>
  </si>
  <si>
    <t>交通运输专项支出</t>
  </si>
  <si>
    <t>交通管理专项</t>
  </si>
  <si>
    <t>2120199</t>
  </si>
  <si>
    <t>其他城乡社区管理事务支出</t>
  </si>
  <si>
    <t>30218</t>
  </si>
  <si>
    <t>专用材料费</t>
  </si>
  <si>
    <t>城乡社区专项支出</t>
  </si>
  <si>
    <t>城乡建设管理专项</t>
  </si>
  <si>
    <t>江门一中南侧地块规划路网-明泰三路（永康路-东海路）</t>
  </si>
  <si>
    <t>江睦路（中江高速-云沁路）</t>
  </si>
  <si>
    <t>五邑路礼乐征地拆迁费用</t>
  </si>
  <si>
    <t>江门纸厂段提升改造-征地拆迁</t>
  </si>
  <si>
    <t>横坑村周边照明工程</t>
  </si>
  <si>
    <t>江门纸厂河滨公园</t>
  </si>
  <si>
    <t>新材料产业园区配套路网建设-高新区18#地规划六路</t>
  </si>
  <si>
    <t>31002</t>
  </si>
  <si>
    <t>办公设备购置</t>
  </si>
  <si>
    <t>办公场所日常管护经费</t>
  </si>
  <si>
    <t>2111001</t>
  </si>
  <si>
    <t>能源节约利用</t>
  </si>
  <si>
    <t>节能环保专项支出</t>
  </si>
  <si>
    <t>节能环保专项</t>
  </si>
  <si>
    <t>农村房屋整治专项资金</t>
  </si>
  <si>
    <t>2149999</t>
  </si>
  <si>
    <t>其他交通运输支出</t>
  </si>
  <si>
    <t>费用补贴</t>
  </si>
  <si>
    <t>31204</t>
  </si>
  <si>
    <t>大型修缮</t>
  </si>
  <si>
    <t>31006</t>
  </si>
  <si>
    <t>上级补助（以前年度）</t>
  </si>
  <si>
    <t>2020年交通“六费”替代性收入地方公路养护投资补助资金</t>
  </si>
  <si>
    <t>年终结转（上级补助）</t>
  </si>
  <si>
    <t>上年已下达指标结转</t>
  </si>
  <si>
    <t>下沙水上人家公园二期</t>
  </si>
  <si>
    <t>泰安东路</t>
  </si>
  <si>
    <t>一行路（南山路至龙溪路）道路建设</t>
  </si>
  <si>
    <t>清澜路（金星路-永康路）新建道路</t>
  </si>
  <si>
    <t>釜山公园升级改造</t>
  </si>
  <si>
    <t>会港大道（礼睦路至南山路）道路建设</t>
  </si>
  <si>
    <t>五邑路电力迁改</t>
  </si>
  <si>
    <t>船厂一路</t>
  </si>
  <si>
    <t>云沁路（胜利南路-东海路）</t>
  </si>
  <si>
    <t>城央绿廊亮化工程</t>
  </si>
  <si>
    <t>清澜路（永康路-礼睦路）</t>
  </si>
  <si>
    <t>江门大桥至北街大桥段提升改造-新建沿江路（江门大桥至北街大桥）</t>
  </si>
  <si>
    <t>城央绿廊-建筑外立面改造工程（胜利大桥至活力路)</t>
  </si>
  <si>
    <t>礼乐乌纱地段海军光缆迁移工程</t>
  </si>
  <si>
    <t>东海路（江海一路-礼睦路）全要素提升改造</t>
  </si>
  <si>
    <t>南山路（一行路至会港大道）道路建设</t>
  </si>
  <si>
    <t>老旧社区改造项目</t>
  </si>
  <si>
    <t>一行路（连海路至龙溪路）</t>
  </si>
  <si>
    <t>江门大桥至北街大桥段提升改造-油湾公园</t>
  </si>
  <si>
    <t>连海北路地段规划四路</t>
  </si>
  <si>
    <t>礼东路扩建二期（环镇路-礼睦路）</t>
  </si>
  <si>
    <t>乐祥路东廷线（健乐路-胜利南路）</t>
  </si>
  <si>
    <t>连海路（金瓯路-新港路）</t>
  </si>
  <si>
    <t>江海区礼睦路三个路口交通信号灯及监控</t>
  </si>
  <si>
    <t>胜利南路（胜利大桥-五邑路）</t>
  </si>
  <si>
    <t>龙溪湖及周边亮化景观提升工程</t>
  </si>
  <si>
    <t>金溪片区综合环境提升工程</t>
  </si>
  <si>
    <t>礼乐河河岸绿化示范工程</t>
  </si>
  <si>
    <t>乐祥路（礼乐路-健乐路）提升改造</t>
  </si>
  <si>
    <t>江海四路人行天桥</t>
  </si>
  <si>
    <t>德昌电机二期配套基础设施项目</t>
  </si>
  <si>
    <t>德昌电机配套基础设施建设</t>
  </si>
  <si>
    <t>经济分类
代码</t>
    <phoneticPr fontId="1" type="noConversion"/>
  </si>
  <si>
    <t>合计</t>
    <phoneticPr fontId="1" type="noConversion"/>
  </si>
  <si>
    <t>小计</t>
    <phoneticPr fontId="1" type="noConversion"/>
  </si>
  <si>
    <t>小计</t>
    <phoneticPr fontId="1" type="noConversion"/>
  </si>
  <si>
    <t>项目名称</t>
    <phoneticPr fontId="1" type="noConversion"/>
  </si>
  <si>
    <t>性质</t>
    <phoneticPr fontId="1" type="noConversion"/>
  </si>
  <si>
    <t>来源类型</t>
    <phoneticPr fontId="1" type="noConversion"/>
  </si>
  <si>
    <t>编码</t>
    <phoneticPr fontId="1" type="noConversion"/>
  </si>
  <si>
    <t>名称</t>
    <phoneticPr fontId="1" type="noConversion"/>
  </si>
  <si>
    <t>功能科目</t>
    <phoneticPr fontId="1" type="noConversion"/>
  </si>
  <si>
    <t>用途</t>
    <phoneticPr fontId="1" type="noConversion"/>
  </si>
  <si>
    <t>指标金额</t>
    <phoneticPr fontId="1" type="noConversion"/>
  </si>
  <si>
    <t>调减金额</t>
    <phoneticPr fontId="1" type="noConversion"/>
  </si>
  <si>
    <t>支出情况</t>
    <phoneticPr fontId="1" type="noConversion"/>
  </si>
  <si>
    <t>指标余额</t>
    <phoneticPr fontId="1" type="noConversion"/>
  </si>
  <si>
    <t>支出率</t>
    <phoneticPr fontId="1" type="noConversion"/>
  </si>
  <si>
    <t>预算绩效</t>
    <phoneticPr fontId="1" type="noConversion"/>
  </si>
  <si>
    <t>执行绩效</t>
    <phoneticPr fontId="1" type="noConversion"/>
  </si>
  <si>
    <t>事后绩效</t>
    <phoneticPr fontId="1" type="noConversion"/>
  </si>
  <si>
    <t>绩效考核情况（优、良、中、低、差，如没有绩效考核填无）</t>
    <phoneticPr fontId="1" type="noConversion"/>
  </si>
  <si>
    <t>年初任务清单执行情况描述</t>
    <phoneticPr fontId="1" type="noConversion"/>
  </si>
  <si>
    <t>江门市江海区住房和城乡建设局专项资金信息公开表
（2021年上半年结束后）</t>
    <phoneticPr fontId="1" type="noConversion"/>
  </si>
  <si>
    <t>填报单位：江门市江海区住房和城乡建设局</t>
    <phoneticPr fontId="1" type="noConversion"/>
  </si>
  <si>
    <t>单位：元</t>
    <phoneticPr fontId="1" type="noConversion"/>
  </si>
  <si>
    <t>无</t>
    <phoneticPr fontId="1" type="noConversion"/>
  </si>
  <si>
    <t>进度滞后</t>
    <phoneticPr fontId="1" type="noConversion"/>
  </si>
  <si>
    <t>进度正常</t>
    <phoneticPr fontId="1" type="noConversion"/>
  </si>
  <si>
    <t>2021年4月新增专项债券（江海区）</t>
  </si>
  <si>
    <t>2021年6月发行新增专项债券（江海区）</t>
  </si>
  <si>
    <t>2021年公园城市建设补助资金</t>
  </si>
  <si>
    <t>2021年江门市入境人员接转送专项资金（江海区）</t>
  </si>
  <si>
    <t>城市品质提升行动奖励资金（江海区）</t>
  </si>
  <si>
    <t>会港大道配套工程</t>
  </si>
  <si>
    <t>节能减排补助资金</t>
  </si>
  <si>
    <t>宜居城乡建设奖补专项资金</t>
  </si>
  <si>
    <t>年中追加（上级补助）</t>
  </si>
  <si>
    <t>专项债</t>
  </si>
  <si>
    <t>基金补助</t>
  </si>
  <si>
    <t>一般补助</t>
  </si>
  <si>
    <t>其他综合预算</t>
  </si>
  <si>
    <t>2290402</t>
  </si>
  <si>
    <t>其他地方自行试点项目收益专项债券收入安排的支出</t>
  </si>
  <si>
    <t>31299</t>
  </si>
  <si>
    <t>其他对企业补助</t>
  </si>
  <si>
    <t>江财债【2021】25号关于下达2021年4月地方政府新增债券转贷资金（大湾区江门港高新公共码头周边基础设施配套项目）</t>
  </si>
  <si>
    <t>江财债〔2021〕29号，下达2021年6月地方政府新增债券转贷资金（大湾区江门港高新公共码头周边基础设施配套项目）</t>
  </si>
  <si>
    <t>江财建〔2021〕33号，2021年公园城市建设补助资金（社区公园）</t>
  </si>
  <si>
    <t>江财工〔2021〕6号，2021年市入境人员接转送专项经费</t>
  </si>
  <si>
    <t>江财建〔2021〕24号，2020年度城市品质提升行动项目实施情况奖励资金</t>
  </si>
  <si>
    <t>江交函〔2020〕449号，县道X538江三线江海区礼乐南冲路段路面大修工程</t>
  </si>
  <si>
    <t>江财建〔2021〕8号，2021年节能减排补助资金（节能与新能源公交车运营补助）</t>
  </si>
  <si>
    <t>江财农〔2020〕167号，2021年市级涉农专项转移支付资金（第一批）（宜居城乡创建工作）</t>
  </si>
  <si>
    <t>江海区“万里碧道”等建设项目补助资金</t>
  </si>
  <si>
    <t>江门市市级城镇老旧小区改造补助资金</t>
  </si>
  <si>
    <t>老旧小区改造补助资金</t>
  </si>
  <si>
    <t>提前下达（上级补助）</t>
  </si>
  <si>
    <t>2120899</t>
  </si>
  <si>
    <t>其他国有土地使用权出让收入安排的支出</t>
  </si>
  <si>
    <t>2210108</t>
  </si>
  <si>
    <t>老旧小区改造</t>
  </si>
  <si>
    <t>江财建〔2020〕152号，2021年度“万里碧道”等项目补助资金</t>
  </si>
  <si>
    <t>江财建〔2020〕150号，2021年度江门市市级城镇老旧小区改造补助资金</t>
  </si>
  <si>
    <t>江财建〔2020〕153号，提前下达2021年部分中央城镇保障性安居工程补助资金</t>
  </si>
  <si>
    <t>合计</t>
    <phoneticPr fontId="1" type="noConversion"/>
  </si>
  <si>
    <t>总合计</t>
    <phoneticPr fontId="1" type="noConversion"/>
  </si>
  <si>
    <t>进度正常</t>
    <phoneticPr fontId="1" type="noConversion"/>
  </si>
  <si>
    <t>备注</t>
    <phoneticPr fontId="1" type="noConversion"/>
  </si>
  <si>
    <t>年初预算</t>
    <phoneticPr fontId="1" type="noConversion"/>
  </si>
  <si>
    <t>年中追加</t>
    <phoneticPr fontId="1" type="noConversion"/>
  </si>
  <si>
    <t>城建项目</t>
    <phoneticPr fontId="1" type="noConversion"/>
  </si>
</sst>
</file>

<file path=xl/styles.xml><?xml version="1.0" encoding="utf-8"?>
<styleSheet xmlns="http://schemas.openxmlformats.org/spreadsheetml/2006/main">
  <numFmts count="1">
    <numFmt numFmtId="43" formatCode="_ * #,##0.00_ ;_ * \-#,##0.00_ ;_ * &quot;-&quot;??_ ;_ @_ "/>
  </numFmts>
  <fonts count="5">
    <font>
      <sz val="11"/>
      <color indexed="8"/>
      <name val="宋体"/>
      <family val="2"/>
      <charset val="1"/>
      <scheme val="minor"/>
    </font>
    <font>
      <sz val="9"/>
      <name val="宋体"/>
      <family val="3"/>
      <charset val="134"/>
      <scheme val="minor"/>
    </font>
    <font>
      <b/>
      <sz val="16"/>
      <name val="宋体"/>
      <family val="3"/>
      <charset val="134"/>
      <scheme val="minor"/>
    </font>
    <font>
      <sz val="11"/>
      <color indexed="8"/>
      <name val="宋体"/>
      <family val="2"/>
      <charset val="1"/>
      <scheme val="minor"/>
    </font>
    <font>
      <b/>
      <sz val="14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3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</cellStyleXfs>
  <cellXfs count="108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2" xfId="0" applyFont="1" applyFill="1" applyBorder="1" applyAlignment="1">
      <alignment horizontal="left"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>
      <alignment vertical="center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left" vertical="center"/>
    </xf>
    <xf numFmtId="0" fontId="1" fillId="3" borderId="2" xfId="0" applyFont="1" applyFill="1" applyBorder="1" applyAlignment="1">
      <alignment horizontal="center" vertical="center" wrapText="1"/>
    </xf>
    <xf numFmtId="43" fontId="1" fillId="3" borderId="1" xfId="1" applyFont="1" applyFill="1" applyBorder="1">
      <alignment vertical="center"/>
    </xf>
    <xf numFmtId="43" fontId="1" fillId="0" borderId="1" xfId="1" applyFont="1" applyFill="1" applyBorder="1">
      <alignment vertical="center"/>
    </xf>
    <xf numFmtId="0" fontId="1" fillId="3" borderId="6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left" vertical="center"/>
    </xf>
    <xf numFmtId="0" fontId="1" fillId="0" borderId="6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center" vertical="center" wrapText="1"/>
    </xf>
    <xf numFmtId="43" fontId="1" fillId="3" borderId="16" xfId="1" applyFont="1" applyFill="1" applyBorder="1" applyAlignment="1">
      <alignment horizontal="center" vertical="center" wrapText="1"/>
    </xf>
    <xf numFmtId="43" fontId="1" fillId="3" borderId="17" xfId="1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vertical="center"/>
    </xf>
    <xf numFmtId="43" fontId="1" fillId="0" borderId="1" xfId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vertical="center" wrapText="1"/>
    </xf>
    <xf numFmtId="10" fontId="1" fillId="3" borderId="1" xfId="2" applyNumberFormat="1" applyFont="1" applyFill="1" applyBorder="1">
      <alignment vertical="center"/>
    </xf>
    <xf numFmtId="0" fontId="1" fillId="3" borderId="1" xfId="0" applyFont="1" applyFill="1" applyBorder="1" applyAlignment="1">
      <alignment horizontal="center" vertical="center"/>
    </xf>
    <xf numFmtId="43" fontId="1" fillId="0" borderId="3" xfId="1" applyFont="1" applyFill="1" applyBorder="1" applyAlignment="1">
      <alignment horizontal="right" vertical="center" wrapText="1"/>
    </xf>
    <xf numFmtId="43" fontId="1" fillId="0" borderId="1" xfId="1" applyFont="1" applyFill="1" applyBorder="1" applyAlignment="1">
      <alignment horizontal="right" vertical="center" wrapText="1"/>
    </xf>
    <xf numFmtId="43" fontId="1" fillId="0" borderId="1" xfId="1" applyFont="1" applyFill="1" applyBorder="1" applyAlignment="1">
      <alignment horizontal="right" vertical="center"/>
    </xf>
    <xf numFmtId="0" fontId="2" fillId="0" borderId="19" xfId="0" applyFont="1" applyFill="1" applyBorder="1" applyAlignment="1">
      <alignment horizontal="center" vertical="center"/>
    </xf>
    <xf numFmtId="43" fontId="1" fillId="3" borderId="3" xfId="1" applyFont="1" applyFill="1" applyBorder="1" applyAlignment="1">
      <alignment horizontal="right" vertical="center" wrapText="1"/>
    </xf>
    <xf numFmtId="43" fontId="1" fillId="3" borderId="8" xfId="1" applyFont="1" applyFill="1" applyBorder="1" applyAlignment="1">
      <alignment horizontal="right" vertical="center" wrapText="1"/>
    </xf>
    <xf numFmtId="43" fontId="1" fillId="3" borderId="1" xfId="1" applyFont="1" applyFill="1" applyBorder="1" applyAlignment="1">
      <alignment horizontal="right" vertical="center" wrapText="1"/>
    </xf>
    <xf numFmtId="43" fontId="1" fillId="3" borderId="1" xfId="1" applyFont="1" applyFill="1" applyBorder="1" applyAlignment="1">
      <alignment horizontal="center" vertical="center" wrapText="1"/>
    </xf>
    <xf numFmtId="43" fontId="1" fillId="3" borderId="1" xfId="1" applyFont="1" applyFill="1" applyBorder="1" applyAlignment="1">
      <alignment horizontal="right" vertical="center"/>
    </xf>
    <xf numFmtId="10" fontId="1" fillId="0" borderId="1" xfId="2" applyNumberFormat="1" applyFont="1" applyFill="1" applyBorder="1">
      <alignment vertical="center"/>
    </xf>
    <xf numFmtId="0" fontId="1" fillId="0" borderId="5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vertical="center" wrapText="1"/>
    </xf>
    <xf numFmtId="4" fontId="1" fillId="0" borderId="2" xfId="0" applyNumberFormat="1" applyFont="1" applyFill="1" applyBorder="1" applyAlignment="1">
      <alignment horizontal="right" vertical="center" wrapText="1"/>
    </xf>
    <xf numFmtId="4" fontId="1" fillId="0" borderId="3" xfId="0" applyNumberFormat="1" applyFont="1" applyFill="1" applyBorder="1" applyAlignment="1">
      <alignment horizontal="right" vertical="center"/>
    </xf>
    <xf numFmtId="0" fontId="1" fillId="0" borderId="1" xfId="0" applyFont="1" applyFill="1" applyBorder="1" applyAlignment="1">
      <alignment horizontal="left" vertical="center"/>
    </xf>
    <xf numFmtId="4" fontId="1" fillId="0" borderId="1" xfId="0" applyNumberFormat="1" applyFont="1" applyFill="1" applyBorder="1" applyAlignment="1">
      <alignment horizontal="right" vertical="center" wrapText="1"/>
    </xf>
    <xf numFmtId="4" fontId="1" fillId="0" borderId="1" xfId="0" applyNumberFormat="1" applyFont="1" applyFill="1" applyBorder="1" applyAlignment="1">
      <alignment horizontal="right" vertical="center"/>
    </xf>
    <xf numFmtId="43" fontId="1" fillId="3" borderId="7" xfId="1" applyFont="1" applyFill="1" applyBorder="1">
      <alignment vertical="center"/>
    </xf>
    <xf numFmtId="0" fontId="1" fillId="3" borderId="12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vertical="center" wrapText="1"/>
    </xf>
    <xf numFmtId="43" fontId="1" fillId="3" borderId="12" xfId="1" applyFont="1" applyFill="1" applyBorder="1" applyAlignment="1">
      <alignment horizontal="center" vertical="center" wrapText="1"/>
    </xf>
    <xf numFmtId="43" fontId="1" fillId="3" borderId="12" xfId="1" applyFont="1" applyFill="1" applyBorder="1" applyAlignment="1">
      <alignment horizontal="right" vertical="center"/>
    </xf>
    <xf numFmtId="43" fontId="1" fillId="3" borderId="12" xfId="1" applyFont="1" applyFill="1" applyBorder="1">
      <alignment vertical="center"/>
    </xf>
    <xf numFmtId="10" fontId="1" fillId="3" borderId="12" xfId="2" applyNumberFormat="1" applyFont="1" applyFill="1" applyBorder="1">
      <alignment vertical="center"/>
    </xf>
    <xf numFmtId="0" fontId="1" fillId="3" borderId="12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vertical="center" wrapText="1"/>
    </xf>
    <xf numFmtId="0" fontId="1" fillId="0" borderId="5" xfId="0" applyFont="1" applyFill="1" applyBorder="1" applyAlignment="1">
      <alignment horizontal="left" vertical="center"/>
    </xf>
    <xf numFmtId="4" fontId="1" fillId="0" borderId="5" xfId="0" applyNumberFormat="1" applyFont="1" applyFill="1" applyBorder="1" applyAlignment="1">
      <alignment horizontal="right" vertical="center" wrapText="1"/>
    </xf>
    <xf numFmtId="43" fontId="1" fillId="0" borderId="12" xfId="1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/>
    </xf>
    <xf numFmtId="0" fontId="1" fillId="3" borderId="1" xfId="0" applyFont="1" applyFill="1" applyBorder="1">
      <alignment vertical="center"/>
    </xf>
    <xf numFmtId="4" fontId="1" fillId="3" borderId="1" xfId="0" applyNumberFormat="1" applyFont="1" applyFill="1" applyBorder="1">
      <alignment vertical="center"/>
    </xf>
    <xf numFmtId="43" fontId="1" fillId="0" borderId="1" xfId="0" applyNumberFormat="1" applyFont="1" applyFill="1" applyBorder="1">
      <alignment vertical="center"/>
    </xf>
    <xf numFmtId="0" fontId="1" fillId="0" borderId="7" xfId="0" applyFont="1" applyFill="1" applyBorder="1">
      <alignment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20" xfId="0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43" fontId="1" fillId="0" borderId="3" xfId="1" applyFont="1" applyFill="1" applyBorder="1" applyAlignment="1">
      <alignment horizontal="right" vertical="center"/>
    </xf>
    <xf numFmtId="43" fontId="1" fillId="0" borderId="8" xfId="1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43" fontId="1" fillId="0" borderId="8" xfId="1" applyFont="1" applyFill="1" applyBorder="1" applyAlignment="1">
      <alignment horizontal="center" vertical="center" wrapText="1"/>
    </xf>
    <xf numFmtId="43" fontId="1" fillId="0" borderId="16" xfId="1" applyFont="1" applyFill="1" applyBorder="1" applyAlignment="1">
      <alignment horizontal="center" vertical="center" wrapText="1"/>
    </xf>
    <xf numFmtId="43" fontId="1" fillId="0" borderId="17" xfId="1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1" fillId="0" borderId="19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left" vertical="center" wrapText="1"/>
    </xf>
    <xf numFmtId="0" fontId="1" fillId="0" borderId="14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vertical="center" wrapText="1"/>
    </xf>
    <xf numFmtId="0" fontId="1" fillId="0" borderId="6" xfId="0" applyFont="1" applyFill="1" applyBorder="1" applyAlignment="1">
      <alignment horizontal="left" vertical="center" wrapText="1"/>
    </xf>
    <xf numFmtId="0" fontId="1" fillId="3" borderId="2" xfId="0" applyFont="1" applyFill="1" applyBorder="1" applyAlignment="1">
      <alignment horizontal="left" vertical="center" wrapText="1"/>
    </xf>
    <xf numFmtId="0" fontId="1" fillId="3" borderId="5" xfId="0" applyFont="1" applyFill="1" applyBorder="1" applyAlignment="1">
      <alignment horizontal="left" vertical="center" wrapText="1"/>
    </xf>
  </cellXfs>
  <cellStyles count="3">
    <cellStyle name="百分比" xfId="2" builtinId="5"/>
    <cellStyle name="常规" xfId="0" builtinId="0"/>
    <cellStyle name="千位分隔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156"/>
  <sheetViews>
    <sheetView tabSelected="1" topLeftCell="C1" workbookViewId="0">
      <pane ySplit="4" topLeftCell="A146" activePane="bottomLeft" state="frozen"/>
      <selection pane="bottomLeft" activeCell="E151" sqref="E151"/>
    </sheetView>
  </sheetViews>
  <sheetFormatPr defaultColWidth="10" defaultRowHeight="22.5" customHeight="1"/>
  <cols>
    <col min="1" max="1" width="14" style="7" customWidth="1"/>
    <col min="2" max="2" width="12" style="4" customWidth="1"/>
    <col min="3" max="3" width="11.5" style="6" customWidth="1"/>
    <col min="4" max="4" width="7.875" style="7" customWidth="1"/>
    <col min="5" max="5" width="9.75" style="6" customWidth="1"/>
    <col min="6" max="6" width="7.625" style="7" customWidth="1"/>
    <col min="7" max="7" width="12" style="1" customWidth="1"/>
    <col min="8" max="8" width="24.125" style="4" customWidth="1"/>
    <col min="9" max="9" width="14.375" style="1" customWidth="1"/>
    <col min="10" max="10" width="7.75" style="1" customWidth="1"/>
    <col min="11" max="11" width="14.75" style="1" customWidth="1"/>
    <col min="12" max="12" width="14.875" style="1" customWidth="1"/>
    <col min="13" max="13" width="10.75" style="1" customWidth="1"/>
    <col min="14" max="16" width="8.375" style="1" customWidth="1"/>
    <col min="17" max="17" width="8.875" style="1" customWidth="1"/>
    <col min="18" max="18" width="8.125" style="1" customWidth="1"/>
    <col min="19" max="16384" width="10" style="1"/>
  </cols>
  <sheetData>
    <row r="1" spans="1:18" ht="38.25" customHeight="1">
      <c r="A1" s="84" t="s">
        <v>157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</row>
    <row r="2" spans="1:18" ht="22.5" customHeight="1">
      <c r="A2" s="86" t="s">
        <v>158</v>
      </c>
      <c r="B2" s="86"/>
      <c r="C2" s="86"/>
      <c r="D2" s="32"/>
      <c r="E2" s="104"/>
      <c r="F2" s="32"/>
      <c r="G2" s="24"/>
      <c r="H2" s="32"/>
      <c r="I2" s="24"/>
      <c r="J2" s="24"/>
      <c r="K2" s="24"/>
      <c r="Q2" s="7" t="s">
        <v>159</v>
      </c>
    </row>
    <row r="3" spans="1:18" s="4" customFormat="1" ht="26.25" customHeight="1">
      <c r="A3" s="88" t="s">
        <v>140</v>
      </c>
      <c r="B3" s="88" t="s">
        <v>141</v>
      </c>
      <c r="C3" s="88" t="s">
        <v>142</v>
      </c>
      <c r="D3" s="79" t="s">
        <v>145</v>
      </c>
      <c r="E3" s="81"/>
      <c r="F3" s="79" t="s">
        <v>136</v>
      </c>
      <c r="G3" s="81"/>
      <c r="H3" s="87" t="s">
        <v>146</v>
      </c>
      <c r="I3" s="87" t="s">
        <v>147</v>
      </c>
      <c r="J3" s="87" t="s">
        <v>148</v>
      </c>
      <c r="K3" s="87" t="s">
        <v>149</v>
      </c>
      <c r="L3" s="87" t="s">
        <v>150</v>
      </c>
      <c r="M3" s="88" t="s">
        <v>151</v>
      </c>
      <c r="N3" s="79" t="s">
        <v>155</v>
      </c>
      <c r="O3" s="80"/>
      <c r="P3" s="81"/>
      <c r="Q3" s="82" t="s">
        <v>156</v>
      </c>
      <c r="R3" s="88" t="s">
        <v>202</v>
      </c>
    </row>
    <row r="4" spans="1:18" s="4" customFormat="1" ht="26.25" customHeight="1">
      <c r="A4" s="89"/>
      <c r="B4" s="89"/>
      <c r="C4" s="89"/>
      <c r="D4" s="67" t="s">
        <v>143</v>
      </c>
      <c r="E4" s="67" t="s">
        <v>144</v>
      </c>
      <c r="F4" s="67" t="s">
        <v>143</v>
      </c>
      <c r="G4" s="8" t="s">
        <v>144</v>
      </c>
      <c r="H4" s="87"/>
      <c r="I4" s="87"/>
      <c r="J4" s="87"/>
      <c r="K4" s="87"/>
      <c r="L4" s="87"/>
      <c r="M4" s="90"/>
      <c r="N4" s="8" t="s">
        <v>152</v>
      </c>
      <c r="O4" s="8" t="s">
        <v>153</v>
      </c>
      <c r="P4" s="8" t="s">
        <v>154</v>
      </c>
      <c r="Q4" s="83"/>
      <c r="R4" s="90"/>
    </row>
    <row r="5" spans="1:18" ht="22.5" customHeight="1">
      <c r="A5" s="70" t="s">
        <v>88</v>
      </c>
      <c r="B5" s="2" t="s">
        <v>2</v>
      </c>
      <c r="C5" s="10" t="s">
        <v>3</v>
      </c>
      <c r="D5" s="94" t="s">
        <v>0</v>
      </c>
      <c r="E5" s="105" t="s">
        <v>1</v>
      </c>
      <c r="F5" s="101" t="s">
        <v>62</v>
      </c>
      <c r="G5" s="20" t="s">
        <v>61</v>
      </c>
      <c r="H5" s="75" t="s">
        <v>88</v>
      </c>
      <c r="I5" s="78">
        <v>90000</v>
      </c>
      <c r="J5" s="25"/>
      <c r="K5" s="31">
        <v>0</v>
      </c>
      <c r="L5" s="15"/>
      <c r="M5" s="9"/>
      <c r="N5" s="9"/>
      <c r="O5" s="9"/>
      <c r="P5" s="9"/>
      <c r="Q5" s="62"/>
      <c r="R5" s="11" t="s">
        <v>203</v>
      </c>
    </row>
    <row r="6" spans="1:18" ht="22.5" customHeight="1">
      <c r="A6" s="71"/>
      <c r="B6" s="2" t="s">
        <v>2</v>
      </c>
      <c r="C6" s="10" t="s">
        <v>3</v>
      </c>
      <c r="D6" s="95" t="s">
        <v>0</v>
      </c>
      <c r="E6" s="92" t="s">
        <v>1</v>
      </c>
      <c r="F6" s="98" t="s">
        <v>86</v>
      </c>
      <c r="G6" s="5" t="s">
        <v>87</v>
      </c>
      <c r="H6" s="75"/>
      <c r="I6" s="78"/>
      <c r="J6" s="25"/>
      <c r="K6" s="31">
        <v>0</v>
      </c>
      <c r="L6" s="15"/>
      <c r="M6" s="9"/>
      <c r="N6" s="9"/>
      <c r="O6" s="9"/>
      <c r="P6" s="9"/>
      <c r="Q6" s="62"/>
      <c r="R6" s="11" t="s">
        <v>203</v>
      </c>
    </row>
    <row r="7" spans="1:18" ht="22.5" customHeight="1">
      <c r="A7" s="72"/>
      <c r="B7" s="2" t="s">
        <v>2</v>
      </c>
      <c r="C7" s="10" t="s">
        <v>3</v>
      </c>
      <c r="D7" s="95" t="s">
        <v>0</v>
      </c>
      <c r="E7" s="92" t="s">
        <v>1</v>
      </c>
      <c r="F7" s="98" t="s">
        <v>10</v>
      </c>
      <c r="G7" s="5" t="s">
        <v>11</v>
      </c>
      <c r="H7" s="74"/>
      <c r="I7" s="77"/>
      <c r="J7" s="25"/>
      <c r="K7" s="31">
        <v>0</v>
      </c>
      <c r="L7" s="15"/>
      <c r="M7" s="9"/>
      <c r="N7" s="9"/>
      <c r="O7" s="9"/>
      <c r="P7" s="9"/>
      <c r="Q7" s="62"/>
      <c r="R7" s="11" t="s">
        <v>203</v>
      </c>
    </row>
    <row r="8" spans="1:18" ht="22.5" customHeight="1">
      <c r="A8" s="21"/>
      <c r="B8" s="21"/>
      <c r="C8" s="26"/>
      <c r="D8" s="96"/>
      <c r="E8" s="106"/>
      <c r="F8" s="102"/>
      <c r="G8" s="12"/>
      <c r="H8" s="13" t="s">
        <v>138</v>
      </c>
      <c r="I8" s="33">
        <f>SUM(I5:I7)</f>
        <v>90000</v>
      </c>
      <c r="J8" s="35"/>
      <c r="K8" s="35">
        <f t="shared" ref="K8" si="0">SUM(K5:K7)</f>
        <v>0</v>
      </c>
      <c r="L8" s="14">
        <f>I8-K8</f>
        <v>90000</v>
      </c>
      <c r="M8" s="27">
        <f>K8/I8</f>
        <v>0</v>
      </c>
      <c r="N8" s="28" t="s">
        <v>160</v>
      </c>
      <c r="O8" s="28" t="s">
        <v>160</v>
      </c>
      <c r="P8" s="28" t="s">
        <v>160</v>
      </c>
      <c r="Q8" s="63" t="s">
        <v>161</v>
      </c>
      <c r="R8" s="28"/>
    </row>
    <row r="9" spans="1:18" ht="22.5" customHeight="1">
      <c r="A9" s="70" t="s">
        <v>16</v>
      </c>
      <c r="B9" s="2" t="s">
        <v>2</v>
      </c>
      <c r="C9" s="10" t="s">
        <v>18</v>
      </c>
      <c r="D9" s="95" t="s">
        <v>19</v>
      </c>
      <c r="E9" s="92" t="s">
        <v>20</v>
      </c>
      <c r="F9" s="98" t="s">
        <v>15</v>
      </c>
      <c r="G9" s="5" t="s">
        <v>14</v>
      </c>
      <c r="H9" s="73" t="s">
        <v>21</v>
      </c>
      <c r="I9" s="76">
        <v>23000000</v>
      </c>
      <c r="J9" s="25"/>
      <c r="K9" s="31">
        <v>5287790</v>
      </c>
      <c r="L9" s="15"/>
      <c r="M9" s="9"/>
      <c r="N9" s="9"/>
      <c r="O9" s="9"/>
      <c r="P9" s="9"/>
      <c r="Q9" s="62"/>
      <c r="R9" s="11" t="s">
        <v>203</v>
      </c>
    </row>
    <row r="10" spans="1:18" ht="22.5" customHeight="1">
      <c r="A10" s="71"/>
      <c r="B10" s="2" t="s">
        <v>2</v>
      </c>
      <c r="C10" s="10" t="s">
        <v>18</v>
      </c>
      <c r="D10" s="95" t="s">
        <v>19</v>
      </c>
      <c r="E10" s="92" t="s">
        <v>20</v>
      </c>
      <c r="F10" s="98" t="s">
        <v>45</v>
      </c>
      <c r="G10" s="5" t="s">
        <v>14</v>
      </c>
      <c r="H10" s="74"/>
      <c r="I10" s="77"/>
      <c r="J10" s="25"/>
      <c r="K10" s="31">
        <v>397766.8</v>
      </c>
      <c r="L10" s="15"/>
      <c r="M10" s="9"/>
      <c r="N10" s="9"/>
      <c r="O10" s="9"/>
      <c r="P10" s="9"/>
      <c r="Q10" s="62"/>
      <c r="R10" s="11" t="s">
        <v>203</v>
      </c>
    </row>
    <row r="11" spans="1:18" ht="22.5" customHeight="1">
      <c r="A11" s="71"/>
      <c r="B11" s="2" t="s">
        <v>2</v>
      </c>
      <c r="C11" s="10" t="s">
        <v>18</v>
      </c>
      <c r="D11" s="95" t="s">
        <v>12</v>
      </c>
      <c r="E11" s="92" t="s">
        <v>13</v>
      </c>
      <c r="F11" s="98" t="s">
        <v>15</v>
      </c>
      <c r="G11" s="5" t="s">
        <v>14</v>
      </c>
      <c r="H11" s="73" t="s">
        <v>42</v>
      </c>
      <c r="I11" s="76">
        <v>1000000</v>
      </c>
      <c r="J11" s="25"/>
      <c r="K11" s="31">
        <v>300000</v>
      </c>
      <c r="L11" s="15"/>
      <c r="M11" s="9"/>
      <c r="N11" s="9"/>
      <c r="O11" s="9"/>
      <c r="P11" s="9"/>
      <c r="Q11" s="62"/>
      <c r="R11" s="11" t="s">
        <v>203</v>
      </c>
    </row>
    <row r="12" spans="1:18" ht="22.5" customHeight="1">
      <c r="A12" s="71"/>
      <c r="B12" s="2" t="s">
        <v>2</v>
      </c>
      <c r="C12" s="10" t="s">
        <v>18</v>
      </c>
      <c r="D12" s="95" t="s">
        <v>12</v>
      </c>
      <c r="E12" s="92" t="s">
        <v>13</v>
      </c>
      <c r="F12" s="98" t="s">
        <v>45</v>
      </c>
      <c r="G12" s="5" t="s">
        <v>14</v>
      </c>
      <c r="H12" s="74"/>
      <c r="I12" s="77"/>
      <c r="J12" s="25"/>
      <c r="K12" s="31"/>
      <c r="L12" s="15"/>
      <c r="M12" s="9"/>
      <c r="N12" s="9"/>
      <c r="O12" s="9"/>
      <c r="P12" s="9"/>
      <c r="Q12" s="62"/>
      <c r="R12" s="11" t="s">
        <v>203</v>
      </c>
    </row>
    <row r="13" spans="1:18" ht="22.5" customHeight="1">
      <c r="A13" s="71"/>
      <c r="B13" s="2" t="s">
        <v>2</v>
      </c>
      <c r="C13" s="10" t="s">
        <v>18</v>
      </c>
      <c r="D13" s="95" t="s">
        <v>12</v>
      </c>
      <c r="E13" s="92" t="s">
        <v>13</v>
      </c>
      <c r="F13" s="98" t="s">
        <v>15</v>
      </c>
      <c r="G13" s="5" t="s">
        <v>14</v>
      </c>
      <c r="H13" s="3" t="s">
        <v>44</v>
      </c>
      <c r="I13" s="29">
        <v>200000</v>
      </c>
      <c r="J13" s="30"/>
      <c r="K13" s="31">
        <v>200000</v>
      </c>
      <c r="L13" s="15"/>
      <c r="M13" s="9"/>
      <c r="N13" s="9"/>
      <c r="O13" s="9"/>
      <c r="P13" s="9"/>
      <c r="Q13" s="62"/>
      <c r="R13" s="11" t="s">
        <v>203</v>
      </c>
    </row>
    <row r="14" spans="1:18" ht="22.5" customHeight="1">
      <c r="A14" s="71"/>
      <c r="B14" s="2" t="s">
        <v>2</v>
      </c>
      <c r="C14" s="10" t="s">
        <v>18</v>
      </c>
      <c r="D14" s="95" t="s">
        <v>12</v>
      </c>
      <c r="E14" s="92" t="s">
        <v>13</v>
      </c>
      <c r="F14" s="98" t="s">
        <v>45</v>
      </c>
      <c r="G14" s="5" t="s">
        <v>14</v>
      </c>
      <c r="H14" s="3" t="s">
        <v>116</v>
      </c>
      <c r="I14" s="29">
        <v>1000000</v>
      </c>
      <c r="J14" s="30"/>
      <c r="K14" s="31"/>
      <c r="L14" s="15"/>
      <c r="M14" s="9"/>
      <c r="N14" s="9"/>
      <c r="O14" s="9"/>
      <c r="P14" s="9"/>
      <c r="Q14" s="62"/>
      <c r="R14" s="11" t="s">
        <v>203</v>
      </c>
    </row>
    <row r="15" spans="1:18" ht="22.5" customHeight="1">
      <c r="A15" s="71"/>
      <c r="B15" s="2" t="s">
        <v>2</v>
      </c>
      <c r="C15" s="10" t="s">
        <v>18</v>
      </c>
      <c r="D15" s="95" t="s">
        <v>12</v>
      </c>
      <c r="E15" s="92" t="s">
        <v>13</v>
      </c>
      <c r="F15" s="98" t="s">
        <v>45</v>
      </c>
      <c r="G15" s="5" t="s">
        <v>14</v>
      </c>
      <c r="H15" s="3" t="s">
        <v>113</v>
      </c>
      <c r="I15" s="29">
        <v>1000000</v>
      </c>
      <c r="J15" s="30"/>
      <c r="K15" s="31"/>
      <c r="L15" s="15"/>
      <c r="M15" s="9"/>
      <c r="N15" s="9"/>
      <c r="O15" s="9"/>
      <c r="P15" s="9"/>
      <c r="Q15" s="62"/>
      <c r="R15" s="11" t="s">
        <v>203</v>
      </c>
    </row>
    <row r="16" spans="1:18" ht="22.5" customHeight="1">
      <c r="A16" s="71"/>
      <c r="B16" s="2" t="s">
        <v>2</v>
      </c>
      <c r="C16" s="10" t="s">
        <v>18</v>
      </c>
      <c r="D16" s="95" t="s">
        <v>12</v>
      </c>
      <c r="E16" s="92" t="s">
        <v>13</v>
      </c>
      <c r="F16" s="98" t="s">
        <v>45</v>
      </c>
      <c r="G16" s="5" t="s">
        <v>14</v>
      </c>
      <c r="H16" s="3" t="s">
        <v>111</v>
      </c>
      <c r="I16" s="29">
        <v>500000</v>
      </c>
      <c r="J16" s="30"/>
      <c r="K16" s="31"/>
      <c r="L16" s="15"/>
      <c r="M16" s="9"/>
      <c r="N16" s="9"/>
      <c r="O16" s="9"/>
      <c r="P16" s="9"/>
      <c r="Q16" s="62"/>
      <c r="R16" s="11" t="s">
        <v>203</v>
      </c>
    </row>
    <row r="17" spans="1:18" ht="22.5" customHeight="1">
      <c r="A17" s="71"/>
      <c r="B17" s="2" t="s">
        <v>2</v>
      </c>
      <c r="C17" s="10" t="s">
        <v>18</v>
      </c>
      <c r="D17" s="95" t="s">
        <v>12</v>
      </c>
      <c r="E17" s="92" t="s">
        <v>13</v>
      </c>
      <c r="F17" s="98" t="s">
        <v>45</v>
      </c>
      <c r="G17" s="5" t="s">
        <v>14</v>
      </c>
      <c r="H17" s="3" t="s">
        <v>118</v>
      </c>
      <c r="I17" s="29">
        <v>1000000</v>
      </c>
      <c r="J17" s="30"/>
      <c r="K17" s="31"/>
      <c r="L17" s="15"/>
      <c r="M17" s="9"/>
      <c r="N17" s="9"/>
      <c r="O17" s="9"/>
      <c r="P17" s="9"/>
      <c r="Q17" s="62"/>
      <c r="R17" s="11" t="s">
        <v>203</v>
      </c>
    </row>
    <row r="18" spans="1:18" ht="22.5" customHeight="1">
      <c r="A18" s="71"/>
      <c r="B18" s="2" t="s">
        <v>2</v>
      </c>
      <c r="C18" s="10" t="s">
        <v>18</v>
      </c>
      <c r="D18" s="95" t="s">
        <v>12</v>
      </c>
      <c r="E18" s="92" t="s">
        <v>13</v>
      </c>
      <c r="F18" s="98" t="s">
        <v>15</v>
      </c>
      <c r="G18" s="5" t="s">
        <v>14</v>
      </c>
      <c r="H18" s="73" t="s">
        <v>40</v>
      </c>
      <c r="I18" s="76">
        <v>15000000</v>
      </c>
      <c r="J18" s="25"/>
      <c r="K18" s="31">
        <v>10000000</v>
      </c>
      <c r="L18" s="15"/>
      <c r="M18" s="9"/>
      <c r="N18" s="9"/>
      <c r="O18" s="9"/>
      <c r="P18" s="9"/>
      <c r="Q18" s="62"/>
      <c r="R18" s="11" t="s">
        <v>203</v>
      </c>
    </row>
    <row r="19" spans="1:18" ht="22.5" customHeight="1">
      <c r="A19" s="71"/>
      <c r="B19" s="2" t="s">
        <v>2</v>
      </c>
      <c r="C19" s="10" t="s">
        <v>18</v>
      </c>
      <c r="D19" s="95" t="s">
        <v>12</v>
      </c>
      <c r="E19" s="92" t="s">
        <v>13</v>
      </c>
      <c r="F19" s="98" t="s">
        <v>45</v>
      </c>
      <c r="G19" s="5" t="s">
        <v>14</v>
      </c>
      <c r="H19" s="74"/>
      <c r="I19" s="77"/>
      <c r="J19" s="25"/>
      <c r="K19" s="31"/>
      <c r="L19" s="15"/>
      <c r="M19" s="9"/>
      <c r="N19" s="9"/>
      <c r="O19" s="9"/>
      <c r="P19" s="9"/>
      <c r="Q19" s="62"/>
      <c r="R19" s="11" t="s">
        <v>203</v>
      </c>
    </row>
    <row r="20" spans="1:18" ht="22.5" customHeight="1">
      <c r="A20" s="71"/>
      <c r="B20" s="2" t="s">
        <v>2</v>
      </c>
      <c r="C20" s="10" t="s">
        <v>18</v>
      </c>
      <c r="D20" s="95" t="s">
        <v>12</v>
      </c>
      <c r="E20" s="92" t="s">
        <v>13</v>
      </c>
      <c r="F20" s="98" t="s">
        <v>45</v>
      </c>
      <c r="G20" s="5" t="s">
        <v>14</v>
      </c>
      <c r="H20" s="3" t="s">
        <v>54</v>
      </c>
      <c r="I20" s="29">
        <v>5000000</v>
      </c>
      <c r="J20" s="30"/>
      <c r="K20" s="31">
        <v>2730000</v>
      </c>
      <c r="L20" s="15"/>
      <c r="M20" s="9"/>
      <c r="N20" s="9"/>
      <c r="O20" s="9"/>
      <c r="P20" s="9"/>
      <c r="Q20" s="62"/>
      <c r="R20" s="11" t="s">
        <v>203</v>
      </c>
    </row>
    <row r="21" spans="1:18" ht="22.5" customHeight="1">
      <c r="A21" s="71"/>
      <c r="B21" s="2" t="s">
        <v>2</v>
      </c>
      <c r="C21" s="10" t="s">
        <v>18</v>
      </c>
      <c r="D21" s="95" t="s">
        <v>12</v>
      </c>
      <c r="E21" s="92" t="s">
        <v>13</v>
      </c>
      <c r="F21" s="98" t="s">
        <v>45</v>
      </c>
      <c r="G21" s="5" t="s">
        <v>14</v>
      </c>
      <c r="H21" s="3" t="s">
        <v>108</v>
      </c>
      <c r="I21" s="29">
        <v>1000000</v>
      </c>
      <c r="J21" s="30"/>
      <c r="K21" s="31"/>
      <c r="L21" s="15"/>
      <c r="M21" s="9"/>
      <c r="N21" s="9"/>
      <c r="O21" s="9"/>
      <c r="P21" s="9"/>
      <c r="Q21" s="62"/>
      <c r="R21" s="11" t="s">
        <v>203</v>
      </c>
    </row>
    <row r="22" spans="1:18" ht="22.5" customHeight="1">
      <c r="A22" s="71"/>
      <c r="B22" s="2" t="s">
        <v>2</v>
      </c>
      <c r="C22" s="10" t="s">
        <v>18</v>
      </c>
      <c r="D22" s="95" t="s">
        <v>12</v>
      </c>
      <c r="E22" s="92" t="s">
        <v>13</v>
      </c>
      <c r="F22" s="98" t="s">
        <v>45</v>
      </c>
      <c r="G22" s="5" t="s">
        <v>14</v>
      </c>
      <c r="H22" s="3" t="s">
        <v>83</v>
      </c>
      <c r="I22" s="29">
        <v>500000</v>
      </c>
      <c r="J22" s="30"/>
      <c r="K22" s="31"/>
      <c r="L22" s="15"/>
      <c r="M22" s="9"/>
      <c r="N22" s="9"/>
      <c r="O22" s="9"/>
      <c r="P22" s="9"/>
      <c r="Q22" s="62"/>
      <c r="R22" s="11" t="s">
        <v>203</v>
      </c>
    </row>
    <row r="23" spans="1:18" ht="22.5" customHeight="1">
      <c r="A23" s="71"/>
      <c r="B23" s="2" t="s">
        <v>2</v>
      </c>
      <c r="C23" s="10" t="s">
        <v>18</v>
      </c>
      <c r="D23" s="95" t="s">
        <v>12</v>
      </c>
      <c r="E23" s="92" t="s">
        <v>13</v>
      </c>
      <c r="F23" s="98" t="s">
        <v>45</v>
      </c>
      <c r="G23" s="5" t="s">
        <v>14</v>
      </c>
      <c r="H23" s="3" t="s">
        <v>47</v>
      </c>
      <c r="I23" s="29">
        <v>6000000</v>
      </c>
      <c r="J23" s="30"/>
      <c r="K23" s="31"/>
      <c r="L23" s="15"/>
      <c r="M23" s="9"/>
      <c r="N23" s="9"/>
      <c r="O23" s="9"/>
      <c r="P23" s="9"/>
      <c r="Q23" s="62"/>
      <c r="R23" s="11" t="s">
        <v>203</v>
      </c>
    </row>
    <row r="24" spans="1:18" ht="22.5" customHeight="1">
      <c r="A24" s="71"/>
      <c r="B24" s="2" t="s">
        <v>2</v>
      </c>
      <c r="C24" s="10" t="s">
        <v>18</v>
      </c>
      <c r="D24" s="95" t="s">
        <v>12</v>
      </c>
      <c r="E24" s="92" t="s">
        <v>13</v>
      </c>
      <c r="F24" s="98" t="s">
        <v>45</v>
      </c>
      <c r="G24" s="5" t="s">
        <v>14</v>
      </c>
      <c r="H24" s="3" t="s">
        <v>109</v>
      </c>
      <c r="I24" s="29">
        <v>3000000</v>
      </c>
      <c r="J24" s="30"/>
      <c r="K24" s="31"/>
      <c r="L24" s="15"/>
      <c r="M24" s="9"/>
      <c r="N24" s="9"/>
      <c r="O24" s="9"/>
      <c r="P24" s="9"/>
      <c r="Q24" s="62"/>
      <c r="R24" s="11" t="s">
        <v>203</v>
      </c>
    </row>
    <row r="25" spans="1:18" ht="22.5" customHeight="1">
      <c r="A25" s="71"/>
      <c r="B25" s="2" t="s">
        <v>2</v>
      </c>
      <c r="C25" s="10" t="s">
        <v>18</v>
      </c>
      <c r="D25" s="95" t="s">
        <v>19</v>
      </c>
      <c r="E25" s="92" t="s">
        <v>20</v>
      </c>
      <c r="F25" s="98" t="s">
        <v>45</v>
      </c>
      <c r="G25" s="5" t="s">
        <v>14</v>
      </c>
      <c r="H25" s="3" t="s">
        <v>127</v>
      </c>
      <c r="I25" s="29">
        <v>500000</v>
      </c>
      <c r="J25" s="30"/>
      <c r="K25" s="31"/>
      <c r="L25" s="15"/>
      <c r="M25" s="9"/>
      <c r="N25" s="9"/>
      <c r="O25" s="9"/>
      <c r="P25" s="9"/>
      <c r="Q25" s="62"/>
      <c r="R25" s="11" t="s">
        <v>203</v>
      </c>
    </row>
    <row r="26" spans="1:18" ht="22.5" customHeight="1">
      <c r="A26" s="71"/>
      <c r="B26" s="2" t="s">
        <v>2</v>
      </c>
      <c r="C26" s="10" t="s">
        <v>18</v>
      </c>
      <c r="D26" s="95" t="s">
        <v>12</v>
      </c>
      <c r="E26" s="92" t="s">
        <v>13</v>
      </c>
      <c r="F26" s="98" t="s">
        <v>45</v>
      </c>
      <c r="G26" s="5" t="s">
        <v>14</v>
      </c>
      <c r="H26" s="3" t="s">
        <v>115</v>
      </c>
      <c r="I26" s="29">
        <v>15000000</v>
      </c>
      <c r="J26" s="30"/>
      <c r="K26" s="31">
        <v>2890000</v>
      </c>
      <c r="L26" s="15"/>
      <c r="M26" s="9"/>
      <c r="N26" s="9"/>
      <c r="O26" s="9"/>
      <c r="P26" s="9"/>
      <c r="Q26" s="62"/>
      <c r="R26" s="11" t="s">
        <v>203</v>
      </c>
    </row>
    <row r="27" spans="1:18" ht="22.5" customHeight="1">
      <c r="A27" s="71"/>
      <c r="B27" s="2" t="s">
        <v>2</v>
      </c>
      <c r="C27" s="10" t="s">
        <v>18</v>
      </c>
      <c r="D27" s="95" t="s">
        <v>12</v>
      </c>
      <c r="E27" s="92" t="s">
        <v>13</v>
      </c>
      <c r="F27" s="98" t="s">
        <v>45</v>
      </c>
      <c r="G27" s="5" t="s">
        <v>14</v>
      </c>
      <c r="H27" s="3" t="s">
        <v>122</v>
      </c>
      <c r="I27" s="29">
        <v>11100000</v>
      </c>
      <c r="J27" s="30"/>
      <c r="K27" s="31"/>
      <c r="L27" s="15"/>
      <c r="M27" s="9"/>
      <c r="N27" s="9"/>
      <c r="O27" s="9"/>
      <c r="P27" s="9"/>
      <c r="Q27" s="62"/>
      <c r="R27" s="11" t="s">
        <v>203</v>
      </c>
    </row>
    <row r="28" spans="1:18" ht="22.5" customHeight="1">
      <c r="A28" s="71"/>
      <c r="B28" s="2" t="s">
        <v>2</v>
      </c>
      <c r="C28" s="10" t="s">
        <v>18</v>
      </c>
      <c r="D28" s="95" t="s">
        <v>12</v>
      </c>
      <c r="E28" s="92" t="s">
        <v>13</v>
      </c>
      <c r="F28" s="98" t="s">
        <v>15</v>
      </c>
      <c r="G28" s="5" t="s">
        <v>14</v>
      </c>
      <c r="H28" s="73" t="s">
        <v>39</v>
      </c>
      <c r="I28" s="76">
        <v>400000</v>
      </c>
      <c r="J28" s="25"/>
      <c r="K28" s="31">
        <v>200000</v>
      </c>
      <c r="L28" s="15"/>
      <c r="M28" s="9"/>
      <c r="N28" s="9"/>
      <c r="O28" s="9"/>
      <c r="P28" s="9"/>
      <c r="Q28" s="62"/>
      <c r="R28" s="11" t="s">
        <v>203</v>
      </c>
    </row>
    <row r="29" spans="1:18" ht="22.5" customHeight="1">
      <c r="A29" s="71"/>
      <c r="B29" s="2" t="s">
        <v>2</v>
      </c>
      <c r="C29" s="10" t="s">
        <v>18</v>
      </c>
      <c r="D29" s="95" t="s">
        <v>12</v>
      </c>
      <c r="E29" s="92" t="s">
        <v>13</v>
      </c>
      <c r="F29" s="98" t="s">
        <v>45</v>
      </c>
      <c r="G29" s="5" t="s">
        <v>14</v>
      </c>
      <c r="H29" s="74"/>
      <c r="I29" s="77"/>
      <c r="J29" s="25"/>
      <c r="K29" s="31"/>
      <c r="L29" s="15"/>
      <c r="M29" s="9"/>
      <c r="N29" s="9"/>
      <c r="O29" s="9"/>
      <c r="P29" s="9"/>
      <c r="Q29" s="62"/>
      <c r="R29" s="11" t="s">
        <v>203</v>
      </c>
    </row>
    <row r="30" spans="1:18" ht="22.5" customHeight="1">
      <c r="A30" s="71"/>
      <c r="B30" s="2" t="s">
        <v>2</v>
      </c>
      <c r="C30" s="10" t="s">
        <v>18</v>
      </c>
      <c r="D30" s="95" t="s">
        <v>12</v>
      </c>
      <c r="E30" s="92" t="s">
        <v>13</v>
      </c>
      <c r="F30" s="98" t="s">
        <v>45</v>
      </c>
      <c r="G30" s="5" t="s">
        <v>14</v>
      </c>
      <c r="H30" s="3" t="s">
        <v>79</v>
      </c>
      <c r="I30" s="29">
        <v>866000</v>
      </c>
      <c r="J30" s="30"/>
      <c r="K30" s="31"/>
      <c r="L30" s="15"/>
      <c r="M30" s="9"/>
      <c r="N30" s="9"/>
      <c r="O30" s="9"/>
      <c r="P30" s="9"/>
      <c r="Q30" s="62"/>
      <c r="R30" s="11" t="s">
        <v>203</v>
      </c>
    </row>
    <row r="31" spans="1:18" ht="22.5" customHeight="1">
      <c r="A31" s="71"/>
      <c r="B31" s="2" t="s">
        <v>2</v>
      </c>
      <c r="C31" s="10" t="s">
        <v>18</v>
      </c>
      <c r="D31" s="95" t="s">
        <v>12</v>
      </c>
      <c r="E31" s="92" t="s">
        <v>13</v>
      </c>
      <c r="F31" s="98" t="s">
        <v>15</v>
      </c>
      <c r="G31" s="5" t="s">
        <v>14</v>
      </c>
      <c r="H31" s="73" t="s">
        <v>23</v>
      </c>
      <c r="I31" s="76">
        <v>3000000</v>
      </c>
      <c r="J31" s="25"/>
      <c r="K31" s="31">
        <v>1500000</v>
      </c>
      <c r="L31" s="15"/>
      <c r="M31" s="9"/>
      <c r="N31" s="9"/>
      <c r="O31" s="9"/>
      <c r="P31" s="9"/>
      <c r="Q31" s="62"/>
      <c r="R31" s="11" t="s">
        <v>203</v>
      </c>
    </row>
    <row r="32" spans="1:18" ht="22.5" customHeight="1">
      <c r="A32" s="71"/>
      <c r="B32" s="2" t="s">
        <v>2</v>
      </c>
      <c r="C32" s="10" t="s">
        <v>18</v>
      </c>
      <c r="D32" s="95" t="s">
        <v>12</v>
      </c>
      <c r="E32" s="92" t="s">
        <v>13</v>
      </c>
      <c r="F32" s="98" t="s">
        <v>45</v>
      </c>
      <c r="G32" s="5" t="s">
        <v>14</v>
      </c>
      <c r="H32" s="74"/>
      <c r="I32" s="77"/>
      <c r="J32" s="25"/>
      <c r="K32" s="31"/>
      <c r="L32" s="15"/>
      <c r="M32" s="9"/>
      <c r="N32" s="9"/>
      <c r="O32" s="9"/>
      <c r="P32" s="9"/>
      <c r="Q32" s="62"/>
      <c r="R32" s="11" t="s">
        <v>203</v>
      </c>
    </row>
    <row r="33" spans="1:18" ht="22.5" customHeight="1">
      <c r="A33" s="71"/>
      <c r="B33" s="2" t="s">
        <v>2</v>
      </c>
      <c r="C33" s="10" t="s">
        <v>18</v>
      </c>
      <c r="D33" s="95" t="s">
        <v>29</v>
      </c>
      <c r="E33" s="92" t="s">
        <v>30</v>
      </c>
      <c r="F33" s="98" t="s">
        <v>45</v>
      </c>
      <c r="G33" s="5" t="s">
        <v>14</v>
      </c>
      <c r="H33" s="73" t="s">
        <v>82</v>
      </c>
      <c r="I33" s="76">
        <v>20000000</v>
      </c>
      <c r="J33" s="25"/>
      <c r="K33" s="31"/>
      <c r="L33" s="15"/>
      <c r="M33" s="9"/>
      <c r="N33" s="9"/>
      <c r="O33" s="9"/>
      <c r="P33" s="9"/>
      <c r="Q33" s="62"/>
      <c r="R33" s="11" t="s">
        <v>203</v>
      </c>
    </row>
    <row r="34" spans="1:18" ht="22.5" customHeight="1">
      <c r="A34" s="71"/>
      <c r="B34" s="2" t="s">
        <v>2</v>
      </c>
      <c r="C34" s="10" t="s">
        <v>18</v>
      </c>
      <c r="D34" s="95" t="s">
        <v>29</v>
      </c>
      <c r="E34" s="92" t="s">
        <v>30</v>
      </c>
      <c r="F34" s="98" t="s">
        <v>15</v>
      </c>
      <c r="G34" s="5" t="s">
        <v>14</v>
      </c>
      <c r="H34" s="75"/>
      <c r="I34" s="78"/>
      <c r="J34" s="25"/>
      <c r="K34" s="31"/>
      <c r="L34" s="15"/>
      <c r="M34" s="9"/>
      <c r="N34" s="9"/>
      <c r="O34" s="9"/>
      <c r="P34" s="9"/>
      <c r="Q34" s="62"/>
      <c r="R34" s="11" t="s">
        <v>203</v>
      </c>
    </row>
    <row r="35" spans="1:18" ht="22.5" customHeight="1">
      <c r="A35" s="71"/>
      <c r="B35" s="2" t="s">
        <v>2</v>
      </c>
      <c r="C35" s="10" t="s">
        <v>18</v>
      </c>
      <c r="D35" s="95" t="s">
        <v>29</v>
      </c>
      <c r="E35" s="92" t="s">
        <v>30</v>
      </c>
      <c r="F35" s="98" t="s">
        <v>15</v>
      </c>
      <c r="G35" s="5" t="s">
        <v>14</v>
      </c>
      <c r="H35" s="75"/>
      <c r="I35" s="78"/>
      <c r="J35" s="25"/>
      <c r="K35" s="31"/>
      <c r="L35" s="15"/>
      <c r="M35" s="9"/>
      <c r="N35" s="9"/>
      <c r="O35" s="9"/>
      <c r="P35" s="9"/>
      <c r="Q35" s="62"/>
      <c r="R35" s="11" t="s">
        <v>203</v>
      </c>
    </row>
    <row r="36" spans="1:18" ht="22.5" customHeight="1">
      <c r="A36" s="71"/>
      <c r="B36" s="2" t="s">
        <v>2</v>
      </c>
      <c r="C36" s="10" t="s">
        <v>18</v>
      </c>
      <c r="D36" s="95" t="s">
        <v>29</v>
      </c>
      <c r="E36" s="92" t="s">
        <v>30</v>
      </c>
      <c r="F36" s="98" t="s">
        <v>15</v>
      </c>
      <c r="G36" s="5" t="s">
        <v>14</v>
      </c>
      <c r="H36" s="74"/>
      <c r="I36" s="77"/>
      <c r="J36" s="25"/>
      <c r="K36" s="31"/>
      <c r="L36" s="15"/>
      <c r="M36" s="9"/>
      <c r="N36" s="9"/>
      <c r="O36" s="9"/>
      <c r="P36" s="9"/>
      <c r="Q36" s="62"/>
      <c r="R36" s="11" t="s">
        <v>203</v>
      </c>
    </row>
    <row r="37" spans="1:18" ht="22.5" customHeight="1">
      <c r="A37" s="71"/>
      <c r="B37" s="2" t="s">
        <v>2</v>
      </c>
      <c r="C37" s="10" t="s">
        <v>18</v>
      </c>
      <c r="D37" s="95" t="s">
        <v>12</v>
      </c>
      <c r="E37" s="92" t="s">
        <v>13</v>
      </c>
      <c r="F37" s="98" t="s">
        <v>45</v>
      </c>
      <c r="G37" s="5" t="s">
        <v>14</v>
      </c>
      <c r="H37" s="3" t="s">
        <v>84</v>
      </c>
      <c r="I37" s="29">
        <v>5000000</v>
      </c>
      <c r="J37" s="30"/>
      <c r="K37" s="31"/>
      <c r="L37" s="15"/>
      <c r="M37" s="9"/>
      <c r="N37" s="9"/>
      <c r="O37" s="9"/>
      <c r="P37" s="9"/>
      <c r="Q37" s="62"/>
      <c r="R37" s="11" t="s">
        <v>203</v>
      </c>
    </row>
    <row r="38" spans="1:18" ht="22.5" customHeight="1">
      <c r="A38" s="71"/>
      <c r="B38" s="2" t="s">
        <v>2</v>
      </c>
      <c r="C38" s="10" t="s">
        <v>18</v>
      </c>
      <c r="D38" s="95" t="s">
        <v>12</v>
      </c>
      <c r="E38" s="92" t="s">
        <v>13</v>
      </c>
      <c r="F38" s="98" t="s">
        <v>45</v>
      </c>
      <c r="G38" s="5" t="s">
        <v>14</v>
      </c>
      <c r="H38" s="3" t="s">
        <v>80</v>
      </c>
      <c r="I38" s="29">
        <v>2230000</v>
      </c>
      <c r="J38" s="30"/>
      <c r="K38" s="31"/>
      <c r="L38" s="15"/>
      <c r="M38" s="9"/>
      <c r="N38" s="9"/>
      <c r="O38" s="9"/>
      <c r="P38" s="9"/>
      <c r="Q38" s="62"/>
      <c r="R38" s="11" t="s">
        <v>203</v>
      </c>
    </row>
    <row r="39" spans="1:18" ht="22.5" customHeight="1">
      <c r="A39" s="71"/>
      <c r="B39" s="2" t="s">
        <v>2</v>
      </c>
      <c r="C39" s="10" t="s">
        <v>18</v>
      </c>
      <c r="D39" s="95" t="s">
        <v>12</v>
      </c>
      <c r="E39" s="92" t="s">
        <v>13</v>
      </c>
      <c r="F39" s="98" t="s">
        <v>15</v>
      </c>
      <c r="G39" s="5" t="s">
        <v>14</v>
      </c>
      <c r="H39" s="73" t="s">
        <v>27</v>
      </c>
      <c r="I39" s="76">
        <v>3000000</v>
      </c>
      <c r="J39" s="25"/>
      <c r="K39" s="31">
        <v>1000000</v>
      </c>
      <c r="L39" s="15"/>
      <c r="M39" s="9"/>
      <c r="N39" s="9"/>
      <c r="O39" s="9"/>
      <c r="P39" s="9"/>
      <c r="Q39" s="62"/>
      <c r="R39" s="11" t="s">
        <v>203</v>
      </c>
    </row>
    <row r="40" spans="1:18" ht="22.5" customHeight="1">
      <c r="A40" s="71"/>
      <c r="B40" s="2" t="s">
        <v>2</v>
      </c>
      <c r="C40" s="10" t="s">
        <v>18</v>
      </c>
      <c r="D40" s="95" t="s">
        <v>12</v>
      </c>
      <c r="E40" s="92" t="s">
        <v>13</v>
      </c>
      <c r="F40" s="98" t="s">
        <v>45</v>
      </c>
      <c r="G40" s="5" t="s">
        <v>14</v>
      </c>
      <c r="H40" s="74"/>
      <c r="I40" s="77"/>
      <c r="J40" s="25"/>
      <c r="K40" s="31"/>
      <c r="L40" s="15"/>
      <c r="M40" s="9"/>
      <c r="N40" s="9"/>
      <c r="O40" s="9"/>
      <c r="P40" s="9"/>
      <c r="Q40" s="62"/>
      <c r="R40" s="11" t="s">
        <v>203</v>
      </c>
    </row>
    <row r="41" spans="1:18" ht="22.5" customHeight="1">
      <c r="A41" s="71"/>
      <c r="B41" s="2" t="s">
        <v>2</v>
      </c>
      <c r="C41" s="10" t="s">
        <v>18</v>
      </c>
      <c r="D41" s="95" t="s">
        <v>12</v>
      </c>
      <c r="E41" s="92" t="s">
        <v>13</v>
      </c>
      <c r="F41" s="98" t="s">
        <v>15</v>
      </c>
      <c r="G41" s="5" t="s">
        <v>14</v>
      </c>
      <c r="H41" s="73" t="s">
        <v>26</v>
      </c>
      <c r="I41" s="76">
        <v>15000000</v>
      </c>
      <c r="J41" s="25"/>
      <c r="K41" s="31">
        <v>5000000</v>
      </c>
      <c r="L41" s="15"/>
      <c r="M41" s="9"/>
      <c r="N41" s="9"/>
      <c r="O41" s="9"/>
      <c r="P41" s="9"/>
      <c r="Q41" s="62"/>
      <c r="R41" s="11" t="s">
        <v>203</v>
      </c>
    </row>
    <row r="42" spans="1:18" ht="22.5" customHeight="1">
      <c r="A42" s="71"/>
      <c r="B42" s="2" t="s">
        <v>2</v>
      </c>
      <c r="C42" s="10" t="s">
        <v>18</v>
      </c>
      <c r="D42" s="95" t="s">
        <v>12</v>
      </c>
      <c r="E42" s="92" t="s">
        <v>13</v>
      </c>
      <c r="F42" s="98" t="s">
        <v>45</v>
      </c>
      <c r="G42" s="5" t="s">
        <v>14</v>
      </c>
      <c r="H42" s="75"/>
      <c r="I42" s="78"/>
      <c r="J42" s="25"/>
      <c r="K42" s="31"/>
      <c r="L42" s="15"/>
      <c r="M42" s="9"/>
      <c r="N42" s="9"/>
      <c r="O42" s="9"/>
      <c r="P42" s="9"/>
      <c r="Q42" s="62"/>
      <c r="R42" s="11" t="s">
        <v>203</v>
      </c>
    </row>
    <row r="43" spans="1:18" ht="22.5" customHeight="1">
      <c r="A43" s="71"/>
      <c r="B43" s="2" t="s">
        <v>2</v>
      </c>
      <c r="C43" s="10" t="s">
        <v>18</v>
      </c>
      <c r="D43" s="95" t="s">
        <v>29</v>
      </c>
      <c r="E43" s="92" t="s">
        <v>30</v>
      </c>
      <c r="F43" s="98" t="s">
        <v>15</v>
      </c>
      <c r="G43" s="5" t="s">
        <v>14</v>
      </c>
      <c r="H43" s="75"/>
      <c r="I43" s="78"/>
      <c r="J43" s="25"/>
      <c r="K43" s="31"/>
      <c r="L43" s="15"/>
      <c r="M43" s="9"/>
      <c r="N43" s="9"/>
      <c r="O43" s="9"/>
      <c r="P43" s="9"/>
      <c r="Q43" s="62"/>
      <c r="R43" s="11" t="s">
        <v>203</v>
      </c>
    </row>
    <row r="44" spans="1:18" ht="22.5" customHeight="1">
      <c r="A44" s="71"/>
      <c r="B44" s="2" t="s">
        <v>2</v>
      </c>
      <c r="C44" s="10" t="s">
        <v>18</v>
      </c>
      <c r="D44" s="95" t="s">
        <v>29</v>
      </c>
      <c r="E44" s="92" t="s">
        <v>30</v>
      </c>
      <c r="F44" s="98" t="s">
        <v>15</v>
      </c>
      <c r="G44" s="5" t="s">
        <v>14</v>
      </c>
      <c r="H44" s="74"/>
      <c r="I44" s="77"/>
      <c r="J44" s="25"/>
      <c r="K44" s="31"/>
      <c r="L44" s="15"/>
      <c r="M44" s="9"/>
      <c r="N44" s="9"/>
      <c r="O44" s="9"/>
      <c r="P44" s="9"/>
      <c r="Q44" s="62"/>
      <c r="R44" s="11" t="s">
        <v>203</v>
      </c>
    </row>
    <row r="45" spans="1:18" ht="22.5" customHeight="1">
      <c r="A45" s="71"/>
      <c r="B45" s="2" t="s">
        <v>2</v>
      </c>
      <c r="C45" s="10" t="s">
        <v>18</v>
      </c>
      <c r="D45" s="95" t="s">
        <v>12</v>
      </c>
      <c r="E45" s="92" t="s">
        <v>13</v>
      </c>
      <c r="F45" s="98" t="s">
        <v>45</v>
      </c>
      <c r="G45" s="5" t="s">
        <v>14</v>
      </c>
      <c r="H45" s="3" t="s">
        <v>48</v>
      </c>
      <c r="I45" s="29">
        <v>1000000</v>
      </c>
      <c r="J45" s="30"/>
      <c r="K45" s="31"/>
      <c r="L45" s="15"/>
      <c r="M45" s="9"/>
      <c r="N45" s="9"/>
      <c r="O45" s="9"/>
      <c r="P45" s="9"/>
      <c r="Q45" s="62"/>
      <c r="R45" s="11" t="s">
        <v>203</v>
      </c>
    </row>
    <row r="46" spans="1:18" ht="22.5" customHeight="1">
      <c r="A46" s="71"/>
      <c r="B46" s="2" t="s">
        <v>2</v>
      </c>
      <c r="C46" s="10" t="s">
        <v>18</v>
      </c>
      <c r="D46" s="95" t="s">
        <v>12</v>
      </c>
      <c r="E46" s="92" t="s">
        <v>13</v>
      </c>
      <c r="F46" s="98" t="s">
        <v>45</v>
      </c>
      <c r="G46" s="5" t="s">
        <v>14</v>
      </c>
      <c r="H46" s="3" t="s">
        <v>52</v>
      </c>
      <c r="I46" s="29">
        <v>6000000</v>
      </c>
      <c r="J46" s="30"/>
      <c r="K46" s="31"/>
      <c r="L46" s="15"/>
      <c r="M46" s="9"/>
      <c r="N46" s="9"/>
      <c r="O46" s="9"/>
      <c r="P46" s="9"/>
      <c r="Q46" s="62"/>
      <c r="R46" s="11" t="s">
        <v>203</v>
      </c>
    </row>
    <row r="47" spans="1:18" ht="22.5" customHeight="1">
      <c r="A47" s="71"/>
      <c r="B47" s="2" t="s">
        <v>2</v>
      </c>
      <c r="C47" s="10" t="s">
        <v>18</v>
      </c>
      <c r="D47" s="95" t="s">
        <v>19</v>
      </c>
      <c r="E47" s="92" t="s">
        <v>20</v>
      </c>
      <c r="F47" s="98" t="s">
        <v>45</v>
      </c>
      <c r="G47" s="5" t="s">
        <v>14</v>
      </c>
      <c r="H47" s="3" t="s">
        <v>130</v>
      </c>
      <c r="I47" s="29">
        <v>500000</v>
      </c>
      <c r="J47" s="30"/>
      <c r="K47" s="31"/>
      <c r="L47" s="15"/>
      <c r="M47" s="9"/>
      <c r="N47" s="9"/>
      <c r="O47" s="9"/>
      <c r="P47" s="9"/>
      <c r="Q47" s="62"/>
      <c r="R47" s="11" t="s">
        <v>203</v>
      </c>
    </row>
    <row r="48" spans="1:18" ht="22.5" customHeight="1">
      <c r="A48" s="71"/>
      <c r="B48" s="2" t="s">
        <v>2</v>
      </c>
      <c r="C48" s="10" t="s">
        <v>18</v>
      </c>
      <c r="D48" s="95" t="s">
        <v>12</v>
      </c>
      <c r="E48" s="92" t="s">
        <v>13</v>
      </c>
      <c r="F48" s="98" t="s">
        <v>45</v>
      </c>
      <c r="G48" s="5" t="s">
        <v>14</v>
      </c>
      <c r="H48" s="3" t="s">
        <v>51</v>
      </c>
      <c r="I48" s="29">
        <v>500000</v>
      </c>
      <c r="J48" s="30"/>
      <c r="K48" s="31"/>
      <c r="L48" s="15"/>
      <c r="M48" s="9"/>
      <c r="N48" s="9"/>
      <c r="O48" s="9"/>
      <c r="P48" s="9"/>
      <c r="Q48" s="62"/>
      <c r="R48" s="11" t="s">
        <v>203</v>
      </c>
    </row>
    <row r="49" spans="1:18" ht="22.5" customHeight="1">
      <c r="A49" s="71"/>
      <c r="B49" s="2" t="s">
        <v>2</v>
      </c>
      <c r="C49" s="10" t="s">
        <v>18</v>
      </c>
      <c r="D49" s="95" t="s">
        <v>12</v>
      </c>
      <c r="E49" s="92" t="s">
        <v>13</v>
      </c>
      <c r="F49" s="98" t="s">
        <v>15</v>
      </c>
      <c r="G49" s="5" t="s">
        <v>14</v>
      </c>
      <c r="H49" s="73" t="s">
        <v>17</v>
      </c>
      <c r="I49" s="76">
        <v>19960000</v>
      </c>
      <c r="J49" s="25"/>
      <c r="K49" s="31">
        <v>500000</v>
      </c>
      <c r="L49" s="15"/>
      <c r="M49" s="9"/>
      <c r="N49" s="9"/>
      <c r="O49" s="9"/>
      <c r="P49" s="9"/>
      <c r="Q49" s="62"/>
      <c r="R49" s="11" t="s">
        <v>203</v>
      </c>
    </row>
    <row r="50" spans="1:18" ht="22.5" customHeight="1">
      <c r="A50" s="71"/>
      <c r="B50" s="2" t="s">
        <v>2</v>
      </c>
      <c r="C50" s="10" t="s">
        <v>18</v>
      </c>
      <c r="D50" s="95" t="s">
        <v>12</v>
      </c>
      <c r="E50" s="92" t="s">
        <v>13</v>
      </c>
      <c r="F50" s="98" t="s">
        <v>45</v>
      </c>
      <c r="G50" s="5" t="s">
        <v>14</v>
      </c>
      <c r="H50" s="74"/>
      <c r="I50" s="77"/>
      <c r="J50" s="25"/>
      <c r="K50" s="31">
        <v>7000000</v>
      </c>
      <c r="L50" s="15"/>
      <c r="M50" s="9"/>
      <c r="N50" s="9"/>
      <c r="O50" s="9"/>
      <c r="P50" s="9"/>
      <c r="Q50" s="62"/>
      <c r="R50" s="11" t="s">
        <v>203</v>
      </c>
    </row>
    <row r="51" spans="1:18" ht="22.5" customHeight="1">
      <c r="A51" s="71"/>
      <c r="B51" s="2" t="s">
        <v>2</v>
      </c>
      <c r="C51" s="10" t="s">
        <v>18</v>
      </c>
      <c r="D51" s="95" t="s">
        <v>12</v>
      </c>
      <c r="E51" s="92" t="s">
        <v>13</v>
      </c>
      <c r="F51" s="98" t="s">
        <v>15</v>
      </c>
      <c r="G51" s="5" t="s">
        <v>14</v>
      </c>
      <c r="H51" s="73" t="s">
        <v>41</v>
      </c>
      <c r="I51" s="76">
        <v>800000</v>
      </c>
      <c r="J51" s="25"/>
      <c r="K51" s="31">
        <v>100000</v>
      </c>
      <c r="L51" s="15"/>
      <c r="M51" s="9"/>
      <c r="N51" s="9"/>
      <c r="O51" s="9"/>
      <c r="P51" s="9"/>
      <c r="Q51" s="62"/>
      <c r="R51" s="11" t="s">
        <v>203</v>
      </c>
    </row>
    <row r="52" spans="1:18" ht="22.5" customHeight="1">
      <c r="A52" s="71"/>
      <c r="B52" s="2" t="s">
        <v>2</v>
      </c>
      <c r="C52" s="10" t="s">
        <v>18</v>
      </c>
      <c r="D52" s="95" t="s">
        <v>12</v>
      </c>
      <c r="E52" s="92" t="s">
        <v>13</v>
      </c>
      <c r="F52" s="98" t="s">
        <v>45</v>
      </c>
      <c r="G52" s="5" t="s">
        <v>14</v>
      </c>
      <c r="H52" s="74"/>
      <c r="I52" s="77"/>
      <c r="J52" s="25"/>
      <c r="K52" s="31"/>
      <c r="L52" s="15"/>
      <c r="M52" s="9"/>
      <c r="N52" s="9"/>
      <c r="O52" s="9"/>
      <c r="P52" s="9"/>
      <c r="Q52" s="62"/>
      <c r="R52" s="11" t="s">
        <v>203</v>
      </c>
    </row>
    <row r="53" spans="1:18" ht="22.5" customHeight="1">
      <c r="A53" s="71"/>
      <c r="B53" s="2" t="s">
        <v>2</v>
      </c>
      <c r="C53" s="10" t="s">
        <v>18</v>
      </c>
      <c r="D53" s="95" t="s">
        <v>12</v>
      </c>
      <c r="E53" s="92" t="s">
        <v>13</v>
      </c>
      <c r="F53" s="98" t="s">
        <v>45</v>
      </c>
      <c r="G53" s="5" t="s">
        <v>14</v>
      </c>
      <c r="H53" s="73" t="s">
        <v>120</v>
      </c>
      <c r="I53" s="76">
        <v>5000000</v>
      </c>
      <c r="J53" s="25"/>
      <c r="K53" s="31">
        <v>4960189.92</v>
      </c>
      <c r="L53" s="15"/>
      <c r="M53" s="9"/>
      <c r="N53" s="9"/>
      <c r="O53" s="9"/>
      <c r="P53" s="9"/>
      <c r="Q53" s="62"/>
      <c r="R53" s="11" t="s">
        <v>203</v>
      </c>
    </row>
    <row r="54" spans="1:18" ht="22.5" customHeight="1">
      <c r="A54" s="71"/>
      <c r="B54" s="2" t="s">
        <v>2</v>
      </c>
      <c r="C54" s="10" t="s">
        <v>18</v>
      </c>
      <c r="D54" s="95" t="s">
        <v>12</v>
      </c>
      <c r="E54" s="92" t="s">
        <v>13</v>
      </c>
      <c r="F54" s="98" t="s">
        <v>15</v>
      </c>
      <c r="G54" s="5" t="s">
        <v>14</v>
      </c>
      <c r="H54" s="75"/>
      <c r="I54" s="78"/>
      <c r="J54" s="25"/>
      <c r="K54" s="31"/>
      <c r="L54" s="15"/>
      <c r="M54" s="9"/>
      <c r="N54" s="9"/>
      <c r="O54" s="9"/>
      <c r="P54" s="9"/>
      <c r="Q54" s="62"/>
      <c r="R54" s="11" t="s">
        <v>203</v>
      </c>
    </row>
    <row r="55" spans="1:18" ht="22.5" customHeight="1">
      <c r="A55" s="71"/>
      <c r="B55" s="2" t="s">
        <v>2</v>
      </c>
      <c r="C55" s="10" t="s">
        <v>18</v>
      </c>
      <c r="D55" s="95" t="s">
        <v>12</v>
      </c>
      <c r="E55" s="92" t="s">
        <v>13</v>
      </c>
      <c r="F55" s="98" t="s">
        <v>15</v>
      </c>
      <c r="G55" s="5" t="s">
        <v>14</v>
      </c>
      <c r="H55" s="75"/>
      <c r="I55" s="78"/>
      <c r="J55" s="25"/>
      <c r="K55" s="31"/>
      <c r="L55" s="15"/>
      <c r="M55" s="9"/>
      <c r="N55" s="9"/>
      <c r="O55" s="9"/>
      <c r="P55" s="9"/>
      <c r="Q55" s="62"/>
      <c r="R55" s="11" t="s">
        <v>203</v>
      </c>
    </row>
    <row r="56" spans="1:18" ht="22.5" customHeight="1">
      <c r="A56" s="71"/>
      <c r="B56" s="2" t="s">
        <v>2</v>
      </c>
      <c r="C56" s="10" t="s">
        <v>18</v>
      </c>
      <c r="D56" s="95" t="s">
        <v>12</v>
      </c>
      <c r="E56" s="92" t="s">
        <v>13</v>
      </c>
      <c r="F56" s="98" t="s">
        <v>15</v>
      </c>
      <c r="G56" s="5" t="s">
        <v>14</v>
      </c>
      <c r="H56" s="74"/>
      <c r="I56" s="77"/>
      <c r="J56" s="25"/>
      <c r="K56" s="31"/>
      <c r="L56" s="15"/>
      <c r="M56" s="9"/>
      <c r="N56" s="9"/>
      <c r="O56" s="9"/>
      <c r="P56" s="9"/>
      <c r="Q56" s="62"/>
      <c r="R56" s="11" t="s">
        <v>203</v>
      </c>
    </row>
    <row r="57" spans="1:18" ht="22.5" customHeight="1">
      <c r="A57" s="71"/>
      <c r="B57" s="2" t="s">
        <v>2</v>
      </c>
      <c r="C57" s="10" t="s">
        <v>18</v>
      </c>
      <c r="D57" s="95" t="s">
        <v>29</v>
      </c>
      <c r="E57" s="92" t="s">
        <v>30</v>
      </c>
      <c r="F57" s="98" t="s">
        <v>31</v>
      </c>
      <c r="G57" s="5" t="s">
        <v>32</v>
      </c>
      <c r="H57" s="73" t="s">
        <v>33</v>
      </c>
      <c r="I57" s="76">
        <v>1530000</v>
      </c>
      <c r="J57" s="25"/>
      <c r="K57" s="31">
        <v>1000000</v>
      </c>
      <c r="L57" s="15"/>
      <c r="M57" s="9"/>
      <c r="N57" s="9"/>
      <c r="O57" s="9"/>
      <c r="P57" s="9"/>
      <c r="Q57" s="62"/>
      <c r="R57" s="11" t="s">
        <v>203</v>
      </c>
    </row>
    <row r="58" spans="1:18" ht="22.5" customHeight="1">
      <c r="A58" s="71"/>
      <c r="B58" s="2" t="s">
        <v>2</v>
      </c>
      <c r="C58" s="10" t="s">
        <v>18</v>
      </c>
      <c r="D58" s="95" t="s">
        <v>29</v>
      </c>
      <c r="E58" s="92" t="s">
        <v>30</v>
      </c>
      <c r="F58" s="98" t="s">
        <v>45</v>
      </c>
      <c r="G58" s="5" t="s">
        <v>14</v>
      </c>
      <c r="H58" s="74"/>
      <c r="I58" s="77"/>
      <c r="J58" s="25"/>
      <c r="K58" s="31">
        <v>530000</v>
      </c>
      <c r="L58" s="15"/>
      <c r="M58" s="9"/>
      <c r="N58" s="9"/>
      <c r="O58" s="9"/>
      <c r="P58" s="9"/>
      <c r="Q58" s="62"/>
      <c r="R58" s="11" t="s">
        <v>203</v>
      </c>
    </row>
    <row r="59" spans="1:18" ht="22.5" customHeight="1">
      <c r="A59" s="71"/>
      <c r="B59" s="2" t="s">
        <v>2</v>
      </c>
      <c r="C59" s="10" t="s">
        <v>18</v>
      </c>
      <c r="D59" s="95" t="s">
        <v>19</v>
      </c>
      <c r="E59" s="92" t="s">
        <v>20</v>
      </c>
      <c r="F59" s="98" t="s">
        <v>45</v>
      </c>
      <c r="G59" s="5" t="s">
        <v>14</v>
      </c>
      <c r="H59" s="3" t="s">
        <v>132</v>
      </c>
      <c r="I59" s="29">
        <v>6000000</v>
      </c>
      <c r="J59" s="30"/>
      <c r="K59" s="31"/>
      <c r="L59" s="15"/>
      <c r="M59" s="9"/>
      <c r="N59" s="9"/>
      <c r="O59" s="9"/>
      <c r="P59" s="9"/>
      <c r="Q59" s="62"/>
      <c r="R59" s="11" t="s">
        <v>203</v>
      </c>
    </row>
    <row r="60" spans="1:18" ht="22.5" customHeight="1">
      <c r="A60" s="71"/>
      <c r="B60" s="2" t="s">
        <v>2</v>
      </c>
      <c r="C60" s="10" t="s">
        <v>18</v>
      </c>
      <c r="D60" s="95" t="s">
        <v>19</v>
      </c>
      <c r="E60" s="92" t="s">
        <v>20</v>
      </c>
      <c r="F60" s="98" t="s">
        <v>45</v>
      </c>
      <c r="G60" s="5" t="s">
        <v>14</v>
      </c>
      <c r="H60" s="3" t="s">
        <v>125</v>
      </c>
      <c r="I60" s="29">
        <v>3180000</v>
      </c>
      <c r="J60" s="30"/>
      <c r="K60" s="31"/>
      <c r="L60" s="15"/>
      <c r="M60" s="9"/>
      <c r="N60" s="9"/>
      <c r="O60" s="9"/>
      <c r="P60" s="9"/>
      <c r="Q60" s="62"/>
      <c r="R60" s="11" t="s">
        <v>203</v>
      </c>
    </row>
    <row r="61" spans="1:18" ht="22.5" customHeight="1">
      <c r="A61" s="71"/>
      <c r="B61" s="2" t="s">
        <v>2</v>
      </c>
      <c r="C61" s="10" t="s">
        <v>18</v>
      </c>
      <c r="D61" s="95" t="s">
        <v>19</v>
      </c>
      <c r="E61" s="92" t="s">
        <v>20</v>
      </c>
      <c r="F61" s="98" t="s">
        <v>45</v>
      </c>
      <c r="G61" s="5" t="s">
        <v>14</v>
      </c>
      <c r="H61" s="3" t="s">
        <v>124</v>
      </c>
      <c r="I61" s="29">
        <v>20000000</v>
      </c>
      <c r="J61" s="30"/>
      <c r="K61" s="31"/>
      <c r="L61" s="15"/>
      <c r="M61" s="9"/>
      <c r="N61" s="9"/>
      <c r="O61" s="9"/>
      <c r="P61" s="9"/>
      <c r="Q61" s="62"/>
      <c r="R61" s="11" t="s">
        <v>203</v>
      </c>
    </row>
    <row r="62" spans="1:18" ht="22.5" customHeight="1">
      <c r="A62" s="71"/>
      <c r="B62" s="2" t="s">
        <v>2</v>
      </c>
      <c r="C62" s="10" t="s">
        <v>18</v>
      </c>
      <c r="D62" s="95" t="s">
        <v>19</v>
      </c>
      <c r="E62" s="92" t="s">
        <v>20</v>
      </c>
      <c r="F62" s="98" t="s">
        <v>15</v>
      </c>
      <c r="G62" s="5" t="s">
        <v>14</v>
      </c>
      <c r="H62" s="73" t="s">
        <v>22</v>
      </c>
      <c r="I62" s="76">
        <v>2000000</v>
      </c>
      <c r="J62" s="25"/>
      <c r="K62" s="31">
        <v>1500000</v>
      </c>
      <c r="L62" s="15"/>
      <c r="M62" s="9"/>
      <c r="N62" s="9"/>
      <c r="O62" s="9"/>
      <c r="P62" s="9"/>
      <c r="Q62" s="62"/>
      <c r="R62" s="11" t="s">
        <v>203</v>
      </c>
    </row>
    <row r="63" spans="1:18" ht="22.5" customHeight="1">
      <c r="A63" s="71"/>
      <c r="B63" s="2" t="s">
        <v>2</v>
      </c>
      <c r="C63" s="10" t="s">
        <v>18</v>
      </c>
      <c r="D63" s="95" t="s">
        <v>19</v>
      </c>
      <c r="E63" s="92" t="s">
        <v>20</v>
      </c>
      <c r="F63" s="98" t="s">
        <v>45</v>
      </c>
      <c r="G63" s="5" t="s">
        <v>14</v>
      </c>
      <c r="H63" s="74"/>
      <c r="I63" s="77"/>
      <c r="J63" s="25"/>
      <c r="K63" s="31">
        <v>500000</v>
      </c>
      <c r="L63" s="15"/>
      <c r="M63" s="9"/>
      <c r="N63" s="9"/>
      <c r="O63" s="9"/>
      <c r="P63" s="9"/>
      <c r="Q63" s="62"/>
      <c r="R63" s="11" t="s">
        <v>203</v>
      </c>
    </row>
    <row r="64" spans="1:18" ht="22.5" customHeight="1">
      <c r="A64" s="71"/>
      <c r="B64" s="2" t="s">
        <v>2</v>
      </c>
      <c r="C64" s="10" t="s">
        <v>18</v>
      </c>
      <c r="D64" s="95" t="s">
        <v>19</v>
      </c>
      <c r="E64" s="92" t="s">
        <v>20</v>
      </c>
      <c r="F64" s="98" t="s">
        <v>45</v>
      </c>
      <c r="G64" s="5" t="s">
        <v>14</v>
      </c>
      <c r="H64" s="3" t="s">
        <v>131</v>
      </c>
      <c r="I64" s="29">
        <v>4000</v>
      </c>
      <c r="J64" s="30"/>
      <c r="K64" s="31"/>
      <c r="L64" s="15"/>
      <c r="M64" s="9"/>
      <c r="N64" s="9"/>
      <c r="O64" s="9"/>
      <c r="P64" s="9"/>
      <c r="Q64" s="62"/>
      <c r="R64" s="11" t="s">
        <v>203</v>
      </c>
    </row>
    <row r="65" spans="1:18" ht="22.5" customHeight="1">
      <c r="A65" s="71"/>
      <c r="B65" s="2" t="s">
        <v>2</v>
      </c>
      <c r="C65" s="10" t="s">
        <v>18</v>
      </c>
      <c r="D65" s="95" t="s">
        <v>12</v>
      </c>
      <c r="E65" s="92" t="s">
        <v>13</v>
      </c>
      <c r="F65" s="98" t="s">
        <v>45</v>
      </c>
      <c r="G65" s="5" t="s">
        <v>14</v>
      </c>
      <c r="H65" s="3" t="s">
        <v>117</v>
      </c>
      <c r="I65" s="29">
        <v>600000</v>
      </c>
      <c r="J65" s="30"/>
      <c r="K65" s="31"/>
      <c r="L65" s="15"/>
      <c r="M65" s="9"/>
      <c r="N65" s="9"/>
      <c r="O65" s="9"/>
      <c r="P65" s="9"/>
      <c r="Q65" s="62"/>
      <c r="R65" s="11" t="s">
        <v>203</v>
      </c>
    </row>
    <row r="66" spans="1:18" ht="22.5" customHeight="1">
      <c r="A66" s="71"/>
      <c r="B66" s="2" t="s">
        <v>2</v>
      </c>
      <c r="C66" s="10" t="s">
        <v>18</v>
      </c>
      <c r="D66" s="95" t="s">
        <v>12</v>
      </c>
      <c r="E66" s="92" t="s">
        <v>13</v>
      </c>
      <c r="F66" s="98" t="s">
        <v>15</v>
      </c>
      <c r="G66" s="5" t="s">
        <v>14</v>
      </c>
      <c r="H66" s="73" t="s">
        <v>35</v>
      </c>
      <c r="I66" s="76">
        <v>2000000</v>
      </c>
      <c r="J66" s="25"/>
      <c r="K66" s="31">
        <v>1190000</v>
      </c>
      <c r="L66" s="15"/>
      <c r="M66" s="9"/>
      <c r="N66" s="9"/>
      <c r="O66" s="9"/>
      <c r="P66" s="9"/>
      <c r="Q66" s="62"/>
      <c r="R66" s="11" t="s">
        <v>203</v>
      </c>
    </row>
    <row r="67" spans="1:18" ht="22.5" customHeight="1">
      <c r="A67" s="71"/>
      <c r="B67" s="2" t="s">
        <v>2</v>
      </c>
      <c r="C67" s="10" t="s">
        <v>18</v>
      </c>
      <c r="D67" s="95" t="s">
        <v>19</v>
      </c>
      <c r="E67" s="92" t="s">
        <v>20</v>
      </c>
      <c r="F67" s="98" t="s">
        <v>45</v>
      </c>
      <c r="G67" s="5" t="s">
        <v>14</v>
      </c>
      <c r="H67" s="74"/>
      <c r="I67" s="77"/>
      <c r="J67" s="25"/>
      <c r="K67" s="31">
        <v>810000</v>
      </c>
      <c r="L67" s="15"/>
      <c r="M67" s="9"/>
      <c r="N67" s="9"/>
      <c r="O67" s="9"/>
      <c r="P67" s="9"/>
      <c r="Q67" s="62"/>
      <c r="R67" s="11" t="s">
        <v>203</v>
      </c>
    </row>
    <row r="68" spans="1:18" ht="22.5" customHeight="1">
      <c r="A68" s="71"/>
      <c r="B68" s="2" t="s">
        <v>2</v>
      </c>
      <c r="C68" s="10" t="s">
        <v>18</v>
      </c>
      <c r="D68" s="95" t="s">
        <v>19</v>
      </c>
      <c r="E68" s="92" t="s">
        <v>20</v>
      </c>
      <c r="F68" s="98" t="s">
        <v>45</v>
      </c>
      <c r="G68" s="5" t="s">
        <v>14</v>
      </c>
      <c r="H68" s="3" t="s">
        <v>123</v>
      </c>
      <c r="I68" s="29">
        <v>500000</v>
      </c>
      <c r="J68" s="30"/>
      <c r="K68" s="31"/>
      <c r="L68" s="15"/>
      <c r="M68" s="9"/>
      <c r="N68" s="9"/>
      <c r="O68" s="9"/>
      <c r="P68" s="9"/>
      <c r="Q68" s="62"/>
      <c r="R68" s="11" t="s">
        <v>203</v>
      </c>
    </row>
    <row r="69" spans="1:18" ht="22.5" customHeight="1">
      <c r="A69" s="71"/>
      <c r="B69" s="2" t="s">
        <v>2</v>
      </c>
      <c r="C69" s="10" t="s">
        <v>18</v>
      </c>
      <c r="D69" s="95" t="s">
        <v>12</v>
      </c>
      <c r="E69" s="92" t="s">
        <v>13</v>
      </c>
      <c r="F69" s="98" t="s">
        <v>45</v>
      </c>
      <c r="G69" s="5" t="s">
        <v>14</v>
      </c>
      <c r="H69" s="3" t="s">
        <v>126</v>
      </c>
      <c r="I69" s="29">
        <v>3000000</v>
      </c>
      <c r="J69" s="30"/>
      <c r="K69" s="31"/>
      <c r="L69" s="15"/>
      <c r="M69" s="9"/>
      <c r="N69" s="9"/>
      <c r="O69" s="9"/>
      <c r="P69" s="9"/>
      <c r="Q69" s="62"/>
      <c r="R69" s="11" t="s">
        <v>203</v>
      </c>
    </row>
    <row r="70" spans="1:18" ht="22.5" customHeight="1">
      <c r="A70" s="71"/>
      <c r="B70" s="2" t="s">
        <v>2</v>
      </c>
      <c r="C70" s="10" t="s">
        <v>18</v>
      </c>
      <c r="D70" s="95" t="s">
        <v>12</v>
      </c>
      <c r="E70" s="92" t="s">
        <v>13</v>
      </c>
      <c r="F70" s="98" t="s">
        <v>45</v>
      </c>
      <c r="G70" s="5" t="s">
        <v>14</v>
      </c>
      <c r="H70" s="3" t="s">
        <v>129</v>
      </c>
      <c r="I70" s="29">
        <v>1000000</v>
      </c>
      <c r="J70" s="30"/>
      <c r="K70" s="31"/>
      <c r="L70" s="15"/>
      <c r="M70" s="9"/>
      <c r="N70" s="9"/>
      <c r="O70" s="9"/>
      <c r="P70" s="9"/>
      <c r="Q70" s="62"/>
      <c r="R70" s="11" t="s">
        <v>203</v>
      </c>
    </row>
    <row r="71" spans="1:18" ht="22.5" customHeight="1">
      <c r="A71" s="71"/>
      <c r="B71" s="2" t="s">
        <v>2</v>
      </c>
      <c r="C71" s="10" t="s">
        <v>18</v>
      </c>
      <c r="D71" s="95" t="s">
        <v>12</v>
      </c>
      <c r="E71" s="92" t="s">
        <v>13</v>
      </c>
      <c r="F71" s="98" t="s">
        <v>15</v>
      </c>
      <c r="G71" s="5" t="s">
        <v>14</v>
      </c>
      <c r="H71" s="73" t="s">
        <v>28</v>
      </c>
      <c r="I71" s="76">
        <v>10000000</v>
      </c>
      <c r="J71" s="25"/>
      <c r="K71" s="31">
        <v>5000000</v>
      </c>
      <c r="L71" s="15"/>
      <c r="M71" s="9"/>
      <c r="N71" s="9"/>
      <c r="O71" s="9"/>
      <c r="P71" s="9"/>
      <c r="Q71" s="62"/>
      <c r="R71" s="11" t="s">
        <v>203</v>
      </c>
    </row>
    <row r="72" spans="1:18" ht="22.5" customHeight="1">
      <c r="A72" s="71"/>
      <c r="B72" s="2" t="s">
        <v>2</v>
      </c>
      <c r="C72" s="10" t="s">
        <v>18</v>
      </c>
      <c r="D72" s="95" t="s">
        <v>12</v>
      </c>
      <c r="E72" s="92" t="s">
        <v>13</v>
      </c>
      <c r="F72" s="98" t="s">
        <v>45</v>
      </c>
      <c r="G72" s="5" t="s">
        <v>14</v>
      </c>
      <c r="H72" s="74"/>
      <c r="I72" s="77"/>
      <c r="J72" s="25"/>
      <c r="K72" s="31">
        <v>5000000</v>
      </c>
      <c r="L72" s="15"/>
      <c r="M72" s="9"/>
      <c r="N72" s="9"/>
      <c r="O72" s="9"/>
      <c r="P72" s="9"/>
      <c r="Q72" s="62"/>
      <c r="R72" s="11" t="s">
        <v>203</v>
      </c>
    </row>
    <row r="73" spans="1:18" ht="22.5" customHeight="1">
      <c r="A73" s="71"/>
      <c r="B73" s="2" t="s">
        <v>2</v>
      </c>
      <c r="C73" s="10" t="s">
        <v>18</v>
      </c>
      <c r="D73" s="95" t="s">
        <v>12</v>
      </c>
      <c r="E73" s="92" t="s">
        <v>13</v>
      </c>
      <c r="F73" s="98" t="s">
        <v>45</v>
      </c>
      <c r="G73" s="5" t="s">
        <v>14</v>
      </c>
      <c r="H73" s="3" t="s">
        <v>50</v>
      </c>
      <c r="I73" s="29">
        <v>3000000</v>
      </c>
      <c r="J73" s="30"/>
      <c r="K73" s="31"/>
      <c r="L73" s="15"/>
      <c r="M73" s="9"/>
      <c r="N73" s="9"/>
      <c r="O73" s="9"/>
      <c r="P73" s="9"/>
      <c r="Q73" s="62"/>
      <c r="R73" s="11" t="s">
        <v>203</v>
      </c>
    </row>
    <row r="74" spans="1:18" ht="22.5" customHeight="1">
      <c r="A74" s="71"/>
      <c r="B74" s="2" t="s">
        <v>2</v>
      </c>
      <c r="C74" s="10" t="s">
        <v>18</v>
      </c>
      <c r="D74" s="95" t="s">
        <v>12</v>
      </c>
      <c r="E74" s="92" t="s">
        <v>13</v>
      </c>
      <c r="F74" s="98" t="s">
        <v>45</v>
      </c>
      <c r="G74" s="5" t="s">
        <v>14</v>
      </c>
      <c r="H74" s="3" t="s">
        <v>49</v>
      </c>
      <c r="I74" s="29">
        <v>9000000</v>
      </c>
      <c r="J74" s="30"/>
      <c r="K74" s="31"/>
      <c r="L74" s="15"/>
      <c r="M74" s="9"/>
      <c r="N74" s="9"/>
      <c r="O74" s="9"/>
      <c r="P74" s="9"/>
      <c r="Q74" s="62"/>
      <c r="R74" s="11" t="s">
        <v>203</v>
      </c>
    </row>
    <row r="75" spans="1:18" ht="22.5" customHeight="1">
      <c r="A75" s="71"/>
      <c r="B75" s="2" t="s">
        <v>2</v>
      </c>
      <c r="C75" s="10" t="s">
        <v>18</v>
      </c>
      <c r="D75" s="95" t="s">
        <v>12</v>
      </c>
      <c r="E75" s="92" t="s">
        <v>13</v>
      </c>
      <c r="F75" s="98" t="s">
        <v>45</v>
      </c>
      <c r="G75" s="5" t="s">
        <v>14</v>
      </c>
      <c r="H75" s="3" t="s">
        <v>119</v>
      </c>
      <c r="I75" s="29">
        <v>9000000</v>
      </c>
      <c r="J75" s="30"/>
      <c r="K75" s="31"/>
      <c r="L75" s="15"/>
      <c r="M75" s="9"/>
      <c r="N75" s="9"/>
      <c r="O75" s="9"/>
      <c r="P75" s="9"/>
      <c r="Q75" s="62"/>
      <c r="R75" s="11" t="s">
        <v>203</v>
      </c>
    </row>
    <row r="76" spans="1:18" ht="22.5" customHeight="1">
      <c r="A76" s="71"/>
      <c r="B76" s="2" t="s">
        <v>2</v>
      </c>
      <c r="C76" s="10" t="s">
        <v>18</v>
      </c>
      <c r="D76" s="95" t="s">
        <v>12</v>
      </c>
      <c r="E76" s="92" t="s">
        <v>13</v>
      </c>
      <c r="F76" s="98" t="s">
        <v>45</v>
      </c>
      <c r="G76" s="5" t="s">
        <v>14</v>
      </c>
      <c r="H76" s="3" t="s">
        <v>107</v>
      </c>
      <c r="I76" s="29">
        <v>1000000</v>
      </c>
      <c r="J76" s="30"/>
      <c r="K76" s="31"/>
      <c r="L76" s="15"/>
      <c r="M76" s="9"/>
      <c r="N76" s="9"/>
      <c r="O76" s="9"/>
      <c r="P76" s="9"/>
      <c r="Q76" s="62"/>
      <c r="R76" s="11" t="s">
        <v>203</v>
      </c>
    </row>
    <row r="77" spans="1:18" ht="22.5" customHeight="1">
      <c r="A77" s="71"/>
      <c r="B77" s="2" t="s">
        <v>2</v>
      </c>
      <c r="C77" s="10" t="s">
        <v>18</v>
      </c>
      <c r="D77" s="95" t="s">
        <v>12</v>
      </c>
      <c r="E77" s="92" t="s">
        <v>13</v>
      </c>
      <c r="F77" s="98" t="s">
        <v>45</v>
      </c>
      <c r="G77" s="5" t="s">
        <v>14</v>
      </c>
      <c r="H77" s="3" t="s">
        <v>114</v>
      </c>
      <c r="I77" s="29">
        <v>2000000</v>
      </c>
      <c r="J77" s="30"/>
      <c r="K77" s="31"/>
      <c r="L77" s="15"/>
      <c r="M77" s="9"/>
      <c r="N77" s="9"/>
      <c r="O77" s="9"/>
      <c r="P77" s="9"/>
      <c r="Q77" s="62"/>
      <c r="R77" s="11" t="s">
        <v>203</v>
      </c>
    </row>
    <row r="78" spans="1:18" ht="22.5" customHeight="1">
      <c r="A78" s="71"/>
      <c r="B78" s="2" t="s">
        <v>2</v>
      </c>
      <c r="C78" s="10" t="s">
        <v>18</v>
      </c>
      <c r="D78" s="95" t="s">
        <v>12</v>
      </c>
      <c r="E78" s="92" t="s">
        <v>13</v>
      </c>
      <c r="F78" s="98" t="s">
        <v>45</v>
      </c>
      <c r="G78" s="5" t="s">
        <v>14</v>
      </c>
      <c r="H78" s="3" t="s">
        <v>128</v>
      </c>
      <c r="I78" s="29">
        <v>500000</v>
      </c>
      <c r="J78" s="30"/>
      <c r="K78" s="31"/>
      <c r="L78" s="15"/>
      <c r="M78" s="9"/>
      <c r="N78" s="9"/>
      <c r="O78" s="9"/>
      <c r="P78" s="9"/>
      <c r="Q78" s="62"/>
      <c r="R78" s="11" t="s">
        <v>203</v>
      </c>
    </row>
    <row r="79" spans="1:18" ht="22.5" customHeight="1">
      <c r="A79" s="71"/>
      <c r="B79" s="2" t="s">
        <v>2</v>
      </c>
      <c r="C79" s="10" t="s">
        <v>18</v>
      </c>
      <c r="D79" s="95" t="s">
        <v>12</v>
      </c>
      <c r="E79" s="92" t="s">
        <v>13</v>
      </c>
      <c r="F79" s="98" t="s">
        <v>15</v>
      </c>
      <c r="G79" s="5" t="s">
        <v>14</v>
      </c>
      <c r="H79" s="73" t="s">
        <v>43</v>
      </c>
      <c r="I79" s="76">
        <v>1000000</v>
      </c>
      <c r="J79" s="25"/>
      <c r="K79" s="31">
        <v>300000</v>
      </c>
      <c r="L79" s="15"/>
      <c r="M79" s="9"/>
      <c r="N79" s="9"/>
      <c r="O79" s="9"/>
      <c r="P79" s="9"/>
      <c r="Q79" s="62"/>
      <c r="R79" s="11" t="s">
        <v>203</v>
      </c>
    </row>
    <row r="80" spans="1:18" ht="22.5" customHeight="1">
      <c r="A80" s="71"/>
      <c r="B80" s="2" t="s">
        <v>2</v>
      </c>
      <c r="C80" s="10" t="s">
        <v>18</v>
      </c>
      <c r="D80" s="95" t="s">
        <v>12</v>
      </c>
      <c r="E80" s="92" t="s">
        <v>13</v>
      </c>
      <c r="F80" s="98" t="s">
        <v>45</v>
      </c>
      <c r="G80" s="5" t="s">
        <v>14</v>
      </c>
      <c r="H80" s="74"/>
      <c r="I80" s="77"/>
      <c r="J80" s="25"/>
      <c r="K80" s="31"/>
      <c r="L80" s="15"/>
      <c r="M80" s="9"/>
      <c r="N80" s="9"/>
      <c r="O80" s="9"/>
      <c r="P80" s="9"/>
      <c r="Q80" s="62"/>
      <c r="R80" s="11" t="s">
        <v>203</v>
      </c>
    </row>
    <row r="81" spans="1:18" ht="22.5" customHeight="1">
      <c r="A81" s="71"/>
      <c r="B81" s="2" t="s">
        <v>2</v>
      </c>
      <c r="C81" s="10" t="s">
        <v>18</v>
      </c>
      <c r="D81" s="95" t="s">
        <v>12</v>
      </c>
      <c r="E81" s="92" t="s">
        <v>13</v>
      </c>
      <c r="F81" s="98" t="s">
        <v>15</v>
      </c>
      <c r="G81" s="5" t="s">
        <v>14</v>
      </c>
      <c r="H81" s="3" t="s">
        <v>25</v>
      </c>
      <c r="I81" s="29">
        <v>2000000</v>
      </c>
      <c r="J81" s="30"/>
      <c r="K81" s="31">
        <v>2000000</v>
      </c>
      <c r="L81" s="15"/>
      <c r="M81" s="9"/>
      <c r="N81" s="9"/>
      <c r="O81" s="9"/>
      <c r="P81" s="9"/>
      <c r="Q81" s="62"/>
      <c r="R81" s="11" t="s">
        <v>203</v>
      </c>
    </row>
    <row r="82" spans="1:18" ht="22.5" customHeight="1">
      <c r="A82" s="71"/>
      <c r="B82" s="2" t="s">
        <v>2</v>
      </c>
      <c r="C82" s="10" t="s">
        <v>18</v>
      </c>
      <c r="D82" s="95" t="s">
        <v>12</v>
      </c>
      <c r="E82" s="92" t="s">
        <v>13</v>
      </c>
      <c r="F82" s="98" t="s">
        <v>45</v>
      </c>
      <c r="G82" s="5" t="s">
        <v>14</v>
      </c>
      <c r="H82" s="3" t="s">
        <v>105</v>
      </c>
      <c r="I82" s="29">
        <v>420000</v>
      </c>
      <c r="J82" s="30"/>
      <c r="K82" s="31"/>
      <c r="L82" s="15"/>
      <c r="M82" s="9"/>
      <c r="N82" s="9"/>
      <c r="O82" s="9"/>
      <c r="P82" s="9"/>
      <c r="Q82" s="62"/>
      <c r="R82" s="11" t="s">
        <v>203</v>
      </c>
    </row>
    <row r="83" spans="1:18" ht="22.5" customHeight="1">
      <c r="A83" s="71"/>
      <c r="B83" s="2" t="s">
        <v>2</v>
      </c>
      <c r="C83" s="10" t="s">
        <v>18</v>
      </c>
      <c r="D83" s="95" t="s">
        <v>12</v>
      </c>
      <c r="E83" s="92" t="s">
        <v>13</v>
      </c>
      <c r="F83" s="98" t="s">
        <v>15</v>
      </c>
      <c r="G83" s="5" t="s">
        <v>14</v>
      </c>
      <c r="H83" s="73" t="s">
        <v>34</v>
      </c>
      <c r="I83" s="76">
        <v>1000000</v>
      </c>
      <c r="J83" s="25"/>
      <c r="K83" s="31">
        <v>500000</v>
      </c>
      <c r="L83" s="15"/>
      <c r="M83" s="9"/>
      <c r="N83" s="9"/>
      <c r="O83" s="9"/>
      <c r="P83" s="9"/>
      <c r="Q83" s="62"/>
      <c r="R83" s="11" t="s">
        <v>203</v>
      </c>
    </row>
    <row r="84" spans="1:18" ht="22.5" customHeight="1">
      <c r="A84" s="71"/>
      <c r="B84" s="2" t="s">
        <v>2</v>
      </c>
      <c r="C84" s="10" t="s">
        <v>18</v>
      </c>
      <c r="D84" s="95" t="s">
        <v>12</v>
      </c>
      <c r="E84" s="92" t="s">
        <v>13</v>
      </c>
      <c r="F84" s="98" t="s">
        <v>45</v>
      </c>
      <c r="G84" s="5" t="s">
        <v>14</v>
      </c>
      <c r="H84" s="74"/>
      <c r="I84" s="77"/>
      <c r="J84" s="25"/>
      <c r="K84" s="31"/>
      <c r="L84" s="15"/>
      <c r="M84" s="9"/>
      <c r="N84" s="9"/>
      <c r="O84" s="9"/>
      <c r="P84" s="9"/>
      <c r="Q84" s="62"/>
      <c r="R84" s="11" t="s">
        <v>203</v>
      </c>
    </row>
    <row r="85" spans="1:18" ht="22.5" customHeight="1">
      <c r="A85" s="71"/>
      <c r="B85" s="2" t="s">
        <v>2</v>
      </c>
      <c r="C85" s="10" t="s">
        <v>18</v>
      </c>
      <c r="D85" s="95" t="s">
        <v>12</v>
      </c>
      <c r="E85" s="92" t="s">
        <v>13</v>
      </c>
      <c r="F85" s="98" t="s">
        <v>45</v>
      </c>
      <c r="G85" s="5" t="s">
        <v>14</v>
      </c>
      <c r="H85" s="3" t="s">
        <v>110</v>
      </c>
      <c r="I85" s="29">
        <v>20000000</v>
      </c>
      <c r="J85" s="30"/>
      <c r="K85" s="31"/>
      <c r="L85" s="15"/>
      <c r="M85" s="9"/>
      <c r="N85" s="9"/>
      <c r="O85" s="9"/>
      <c r="P85" s="9"/>
      <c r="Q85" s="62"/>
      <c r="R85" s="11" t="s">
        <v>203</v>
      </c>
    </row>
    <row r="86" spans="1:18" ht="22.5" customHeight="1">
      <c r="A86" s="71"/>
      <c r="B86" s="2" t="s">
        <v>2</v>
      </c>
      <c r="C86" s="10" t="s">
        <v>18</v>
      </c>
      <c r="D86" s="95" t="s">
        <v>29</v>
      </c>
      <c r="E86" s="92" t="s">
        <v>30</v>
      </c>
      <c r="F86" s="98" t="s">
        <v>45</v>
      </c>
      <c r="G86" s="5" t="s">
        <v>14</v>
      </c>
      <c r="H86" s="3" t="s">
        <v>81</v>
      </c>
      <c r="I86" s="29">
        <v>15500000</v>
      </c>
      <c r="J86" s="30"/>
      <c r="K86" s="31"/>
      <c r="L86" s="15"/>
      <c r="M86" s="9"/>
      <c r="N86" s="9"/>
      <c r="O86" s="9"/>
      <c r="P86" s="9"/>
      <c r="Q86" s="62"/>
      <c r="R86" s="11" t="s">
        <v>203</v>
      </c>
    </row>
    <row r="87" spans="1:18" ht="22.5" customHeight="1">
      <c r="A87" s="71"/>
      <c r="B87" s="2" t="s">
        <v>2</v>
      </c>
      <c r="C87" s="10" t="s">
        <v>18</v>
      </c>
      <c r="D87" s="95" t="s">
        <v>29</v>
      </c>
      <c r="E87" s="92" t="s">
        <v>30</v>
      </c>
      <c r="F87" s="98" t="s">
        <v>36</v>
      </c>
      <c r="G87" s="5" t="s">
        <v>37</v>
      </c>
      <c r="H87" s="73" t="s">
        <v>38</v>
      </c>
      <c r="I87" s="76">
        <v>15000000</v>
      </c>
      <c r="J87" s="25"/>
      <c r="K87" s="31">
        <v>1410000</v>
      </c>
      <c r="L87" s="15"/>
      <c r="M87" s="9"/>
      <c r="N87" s="9"/>
      <c r="O87" s="9"/>
      <c r="P87" s="9"/>
      <c r="Q87" s="62"/>
      <c r="R87" s="11" t="s">
        <v>203</v>
      </c>
    </row>
    <row r="88" spans="1:18" ht="22.5" customHeight="1">
      <c r="A88" s="71"/>
      <c r="B88" s="2" t="s">
        <v>2</v>
      </c>
      <c r="C88" s="10" t="s">
        <v>18</v>
      </c>
      <c r="D88" s="95" t="s">
        <v>29</v>
      </c>
      <c r="E88" s="92" t="s">
        <v>30</v>
      </c>
      <c r="F88" s="98" t="s">
        <v>45</v>
      </c>
      <c r="G88" s="5" t="s">
        <v>14</v>
      </c>
      <c r="H88" s="74"/>
      <c r="I88" s="77"/>
      <c r="J88" s="25"/>
      <c r="K88" s="31">
        <v>13590000</v>
      </c>
      <c r="L88" s="15"/>
      <c r="M88" s="9"/>
      <c r="N88" s="9"/>
      <c r="O88" s="9"/>
      <c r="P88" s="9"/>
      <c r="Q88" s="62"/>
      <c r="R88" s="11" t="s">
        <v>203</v>
      </c>
    </row>
    <row r="89" spans="1:18" ht="22.5" customHeight="1">
      <c r="A89" s="71"/>
      <c r="B89" s="2" t="s">
        <v>2</v>
      </c>
      <c r="C89" s="10" t="s">
        <v>18</v>
      </c>
      <c r="D89" s="95" t="s">
        <v>12</v>
      </c>
      <c r="E89" s="92" t="s">
        <v>13</v>
      </c>
      <c r="F89" s="98" t="s">
        <v>45</v>
      </c>
      <c r="G89" s="5" t="s">
        <v>14</v>
      </c>
      <c r="H89" s="3" t="s">
        <v>46</v>
      </c>
      <c r="I89" s="29">
        <v>1000000</v>
      </c>
      <c r="J89" s="30"/>
      <c r="K89" s="31">
        <v>70926.16</v>
      </c>
      <c r="L89" s="15"/>
      <c r="M89" s="9"/>
      <c r="N89" s="9"/>
      <c r="O89" s="9"/>
      <c r="P89" s="9"/>
      <c r="Q89" s="62"/>
      <c r="R89" s="11" t="s">
        <v>203</v>
      </c>
    </row>
    <row r="90" spans="1:18" ht="22.5" customHeight="1">
      <c r="A90" s="71"/>
      <c r="B90" s="2" t="s">
        <v>2</v>
      </c>
      <c r="C90" s="10" t="s">
        <v>18</v>
      </c>
      <c r="D90" s="95" t="s">
        <v>12</v>
      </c>
      <c r="E90" s="92" t="s">
        <v>13</v>
      </c>
      <c r="F90" s="98" t="s">
        <v>15</v>
      </c>
      <c r="G90" s="5" t="s">
        <v>14</v>
      </c>
      <c r="H90" s="73" t="s">
        <v>24</v>
      </c>
      <c r="I90" s="76">
        <v>20000000</v>
      </c>
      <c r="J90" s="25"/>
      <c r="K90" s="31">
        <v>4100000</v>
      </c>
      <c r="L90" s="15"/>
      <c r="M90" s="9"/>
      <c r="N90" s="9"/>
      <c r="O90" s="9"/>
      <c r="P90" s="9"/>
      <c r="Q90" s="62"/>
      <c r="R90" s="11" t="s">
        <v>203</v>
      </c>
    </row>
    <row r="91" spans="1:18" ht="22.5" customHeight="1">
      <c r="A91" s="71"/>
      <c r="B91" s="2" t="s">
        <v>2</v>
      </c>
      <c r="C91" s="10" t="s">
        <v>18</v>
      </c>
      <c r="D91" s="95" t="s">
        <v>12</v>
      </c>
      <c r="E91" s="92" t="s">
        <v>13</v>
      </c>
      <c r="F91" s="98" t="s">
        <v>45</v>
      </c>
      <c r="G91" s="5" t="s">
        <v>14</v>
      </c>
      <c r="H91" s="74"/>
      <c r="I91" s="77"/>
      <c r="J91" s="25"/>
      <c r="K91" s="31">
        <v>4930000</v>
      </c>
      <c r="L91" s="15"/>
      <c r="M91" s="9"/>
      <c r="N91" s="9"/>
      <c r="O91" s="9"/>
      <c r="P91" s="9"/>
      <c r="Q91" s="62"/>
      <c r="R91" s="11" t="s">
        <v>203</v>
      </c>
    </row>
    <row r="92" spans="1:18" ht="22.5" customHeight="1">
      <c r="A92" s="71"/>
      <c r="B92" s="2" t="s">
        <v>2</v>
      </c>
      <c r="C92" s="10" t="s">
        <v>18</v>
      </c>
      <c r="D92" s="95" t="s">
        <v>12</v>
      </c>
      <c r="E92" s="92" t="s">
        <v>13</v>
      </c>
      <c r="F92" s="98" t="s">
        <v>45</v>
      </c>
      <c r="G92" s="5" t="s">
        <v>14</v>
      </c>
      <c r="H92" s="3" t="s">
        <v>104</v>
      </c>
      <c r="I92" s="29">
        <v>5000000</v>
      </c>
      <c r="J92" s="30"/>
      <c r="K92" s="31"/>
      <c r="L92" s="15"/>
      <c r="M92" s="9"/>
      <c r="N92" s="9"/>
      <c r="O92" s="9"/>
      <c r="P92" s="9"/>
      <c r="Q92" s="62"/>
      <c r="R92" s="11" t="s">
        <v>203</v>
      </c>
    </row>
    <row r="93" spans="1:18" ht="22.5" customHeight="1">
      <c r="A93" s="71"/>
      <c r="B93" s="2" t="s">
        <v>2</v>
      </c>
      <c r="C93" s="10" t="s">
        <v>18</v>
      </c>
      <c r="D93" s="95" t="s">
        <v>12</v>
      </c>
      <c r="E93" s="92" t="s">
        <v>13</v>
      </c>
      <c r="F93" s="98" t="s">
        <v>45</v>
      </c>
      <c r="G93" s="5" t="s">
        <v>14</v>
      </c>
      <c r="H93" s="3" t="s">
        <v>85</v>
      </c>
      <c r="I93" s="29">
        <v>210000</v>
      </c>
      <c r="J93" s="30"/>
      <c r="K93" s="31"/>
      <c r="L93" s="15"/>
      <c r="M93" s="9"/>
      <c r="N93" s="9"/>
      <c r="O93" s="9"/>
      <c r="P93" s="9"/>
      <c r="Q93" s="62"/>
      <c r="R93" s="11" t="s">
        <v>203</v>
      </c>
    </row>
    <row r="94" spans="1:18" ht="22.5" customHeight="1">
      <c r="A94" s="71"/>
      <c r="B94" s="2" t="s">
        <v>2</v>
      </c>
      <c r="C94" s="10" t="s">
        <v>18</v>
      </c>
      <c r="D94" s="95" t="s">
        <v>12</v>
      </c>
      <c r="E94" s="92" t="s">
        <v>13</v>
      </c>
      <c r="F94" s="98" t="s">
        <v>45</v>
      </c>
      <c r="G94" s="5" t="s">
        <v>14</v>
      </c>
      <c r="H94" s="3" t="s">
        <v>121</v>
      </c>
      <c r="I94" s="29">
        <v>20000000</v>
      </c>
      <c r="J94" s="30"/>
      <c r="K94" s="31"/>
      <c r="L94" s="15"/>
      <c r="M94" s="9"/>
      <c r="N94" s="9"/>
      <c r="O94" s="9"/>
      <c r="P94" s="9"/>
      <c r="Q94" s="62"/>
      <c r="R94" s="11" t="s">
        <v>203</v>
      </c>
    </row>
    <row r="95" spans="1:18" ht="22.5" customHeight="1">
      <c r="A95" s="71"/>
      <c r="B95" s="2" t="s">
        <v>2</v>
      </c>
      <c r="C95" s="10" t="s">
        <v>18</v>
      </c>
      <c r="D95" s="95" t="s">
        <v>12</v>
      </c>
      <c r="E95" s="92" t="s">
        <v>13</v>
      </c>
      <c r="F95" s="98" t="s">
        <v>45</v>
      </c>
      <c r="G95" s="5" t="s">
        <v>14</v>
      </c>
      <c r="H95" s="3" t="s">
        <v>106</v>
      </c>
      <c r="I95" s="29">
        <v>9000000</v>
      </c>
      <c r="J95" s="30"/>
      <c r="K95" s="31"/>
      <c r="L95" s="15"/>
      <c r="M95" s="9"/>
      <c r="N95" s="9"/>
      <c r="O95" s="9"/>
      <c r="P95" s="9"/>
      <c r="Q95" s="62"/>
      <c r="R95" s="11" t="s">
        <v>203</v>
      </c>
    </row>
    <row r="96" spans="1:18" ht="22.5" customHeight="1">
      <c r="A96" s="71"/>
      <c r="B96" s="2" t="s">
        <v>2</v>
      </c>
      <c r="C96" s="10" t="s">
        <v>18</v>
      </c>
      <c r="D96" s="95" t="s">
        <v>12</v>
      </c>
      <c r="E96" s="92" t="s">
        <v>13</v>
      </c>
      <c r="F96" s="98" t="s">
        <v>45</v>
      </c>
      <c r="G96" s="5" t="s">
        <v>14</v>
      </c>
      <c r="H96" s="3" t="s">
        <v>112</v>
      </c>
      <c r="I96" s="29">
        <v>1000000</v>
      </c>
      <c r="J96" s="30"/>
      <c r="K96" s="31"/>
      <c r="L96" s="15"/>
      <c r="M96" s="9"/>
      <c r="N96" s="9"/>
      <c r="O96" s="9"/>
      <c r="P96" s="9"/>
      <c r="Q96" s="62"/>
      <c r="R96" s="11" t="s">
        <v>203</v>
      </c>
    </row>
    <row r="97" spans="1:18" ht="22.5" customHeight="1">
      <c r="A97" s="72"/>
      <c r="B97" s="2" t="s">
        <v>2</v>
      </c>
      <c r="C97" s="10" t="s">
        <v>18</v>
      </c>
      <c r="D97" s="95" t="s">
        <v>19</v>
      </c>
      <c r="E97" s="92" t="s">
        <v>20</v>
      </c>
      <c r="F97" s="98" t="s">
        <v>45</v>
      </c>
      <c r="G97" s="5" t="s">
        <v>14</v>
      </c>
      <c r="H97" s="3" t="s">
        <v>53</v>
      </c>
      <c r="I97" s="29">
        <v>500000</v>
      </c>
      <c r="J97" s="30"/>
      <c r="K97" s="31"/>
      <c r="L97" s="15"/>
      <c r="M97" s="9"/>
      <c r="N97" s="9"/>
      <c r="O97" s="9"/>
      <c r="P97" s="9"/>
      <c r="Q97" s="62"/>
      <c r="R97" s="11" t="s">
        <v>203</v>
      </c>
    </row>
    <row r="98" spans="1:18" ht="22.5" customHeight="1">
      <c r="A98" s="21"/>
      <c r="B98" s="21"/>
      <c r="C98" s="26"/>
      <c r="D98" s="96"/>
      <c r="E98" s="106"/>
      <c r="F98" s="102"/>
      <c r="G98" s="12"/>
      <c r="H98" s="17" t="s">
        <v>139</v>
      </c>
      <c r="I98" s="34">
        <f>SUM(I9:I97)</f>
        <v>354000000</v>
      </c>
      <c r="J98" s="35"/>
      <c r="K98" s="35">
        <f t="shared" ref="K98" si="1">SUM(K9:K97)</f>
        <v>84496672.879999995</v>
      </c>
      <c r="L98" s="14">
        <f>I98-K98</f>
        <v>269503327.12</v>
      </c>
      <c r="M98" s="27">
        <f>K98/I98</f>
        <v>0.23869116632768361</v>
      </c>
      <c r="N98" s="28" t="s">
        <v>160</v>
      </c>
      <c r="O98" s="28" t="s">
        <v>160</v>
      </c>
      <c r="P98" s="28" t="s">
        <v>160</v>
      </c>
      <c r="Q98" s="63" t="s">
        <v>161</v>
      </c>
      <c r="R98" s="28"/>
    </row>
    <row r="99" spans="1:18" ht="22.5" customHeight="1">
      <c r="A99" s="70" t="s">
        <v>77</v>
      </c>
      <c r="B99" s="2" t="s">
        <v>2</v>
      </c>
      <c r="C99" s="10" t="s">
        <v>3</v>
      </c>
      <c r="D99" s="95" t="s">
        <v>73</v>
      </c>
      <c r="E99" s="92" t="s">
        <v>74</v>
      </c>
      <c r="F99" s="98" t="s">
        <v>75</v>
      </c>
      <c r="G99" s="5" t="s">
        <v>76</v>
      </c>
      <c r="H99" s="73" t="s">
        <v>78</v>
      </c>
      <c r="I99" s="76">
        <v>1080000</v>
      </c>
      <c r="J99" s="25"/>
      <c r="K99" s="31"/>
      <c r="L99" s="15"/>
      <c r="M99" s="9"/>
      <c r="N99" s="9"/>
      <c r="O99" s="9"/>
      <c r="P99" s="9"/>
      <c r="Q99" s="62"/>
      <c r="R99" s="11" t="s">
        <v>203</v>
      </c>
    </row>
    <row r="100" spans="1:18" ht="22.5" customHeight="1">
      <c r="A100" s="71"/>
      <c r="B100" s="2" t="s">
        <v>2</v>
      </c>
      <c r="C100" s="10" t="s">
        <v>3</v>
      </c>
      <c r="D100" s="95" t="s">
        <v>59</v>
      </c>
      <c r="E100" s="92" t="s">
        <v>60</v>
      </c>
      <c r="F100" s="98" t="s">
        <v>62</v>
      </c>
      <c r="G100" s="5" t="s">
        <v>61</v>
      </c>
      <c r="H100" s="75"/>
      <c r="I100" s="78"/>
      <c r="J100" s="25"/>
      <c r="K100" s="31"/>
      <c r="L100" s="15"/>
      <c r="M100" s="9"/>
      <c r="N100" s="9"/>
      <c r="O100" s="9"/>
      <c r="P100" s="9"/>
      <c r="Q100" s="62"/>
      <c r="R100" s="11" t="s">
        <v>203</v>
      </c>
    </row>
    <row r="101" spans="1:18" ht="22.5" customHeight="1">
      <c r="A101" s="71"/>
      <c r="B101" s="2" t="s">
        <v>2</v>
      </c>
      <c r="C101" s="10" t="s">
        <v>3</v>
      </c>
      <c r="D101" s="95" t="s">
        <v>73</v>
      </c>
      <c r="E101" s="92" t="s">
        <v>74</v>
      </c>
      <c r="F101" s="98" t="s">
        <v>62</v>
      </c>
      <c r="G101" s="5" t="s">
        <v>61</v>
      </c>
      <c r="H101" s="75"/>
      <c r="I101" s="78"/>
      <c r="J101" s="25"/>
      <c r="K101" s="31"/>
      <c r="L101" s="15"/>
      <c r="M101" s="9"/>
      <c r="N101" s="9"/>
      <c r="O101" s="9"/>
      <c r="P101" s="9"/>
      <c r="Q101" s="62"/>
      <c r="R101" s="11" t="s">
        <v>203</v>
      </c>
    </row>
    <row r="102" spans="1:18" ht="22.5" customHeight="1">
      <c r="A102" s="71"/>
      <c r="B102" s="2" t="s">
        <v>2</v>
      </c>
      <c r="C102" s="10" t="s">
        <v>3</v>
      </c>
      <c r="D102" s="95" t="s">
        <v>73</v>
      </c>
      <c r="E102" s="92" t="s">
        <v>74</v>
      </c>
      <c r="F102" s="98" t="s">
        <v>56</v>
      </c>
      <c r="G102" s="5" t="s">
        <v>55</v>
      </c>
      <c r="H102" s="75"/>
      <c r="I102" s="78"/>
      <c r="J102" s="25"/>
      <c r="K102" s="31"/>
      <c r="L102" s="15"/>
      <c r="M102" s="9"/>
      <c r="N102" s="9"/>
      <c r="O102" s="9"/>
      <c r="P102" s="9"/>
      <c r="Q102" s="62"/>
      <c r="R102" s="11" t="s">
        <v>203</v>
      </c>
    </row>
    <row r="103" spans="1:18" ht="22.5" customHeight="1">
      <c r="A103" s="71"/>
      <c r="B103" s="2" t="s">
        <v>2</v>
      </c>
      <c r="C103" s="10" t="s">
        <v>3</v>
      </c>
      <c r="D103" s="95" t="s">
        <v>73</v>
      </c>
      <c r="E103" s="92" t="s">
        <v>74</v>
      </c>
      <c r="F103" s="98" t="s">
        <v>97</v>
      </c>
      <c r="G103" s="5" t="s">
        <v>96</v>
      </c>
      <c r="H103" s="75"/>
      <c r="I103" s="78"/>
      <c r="J103" s="25"/>
      <c r="K103" s="31"/>
      <c r="L103" s="15"/>
      <c r="M103" s="9"/>
      <c r="N103" s="9"/>
      <c r="O103" s="9"/>
      <c r="P103" s="9"/>
      <c r="Q103" s="62"/>
      <c r="R103" s="11" t="s">
        <v>203</v>
      </c>
    </row>
    <row r="104" spans="1:18" ht="22.5" customHeight="1">
      <c r="A104" s="72"/>
      <c r="B104" s="2" t="s">
        <v>2</v>
      </c>
      <c r="C104" s="10" t="s">
        <v>3</v>
      </c>
      <c r="D104" s="95" t="s">
        <v>73</v>
      </c>
      <c r="E104" s="92" t="s">
        <v>74</v>
      </c>
      <c r="F104" s="98" t="s">
        <v>10</v>
      </c>
      <c r="G104" s="5" t="s">
        <v>11</v>
      </c>
      <c r="H104" s="74"/>
      <c r="I104" s="77"/>
      <c r="J104" s="25"/>
      <c r="K104" s="31">
        <v>3690</v>
      </c>
      <c r="L104" s="15"/>
      <c r="M104" s="9"/>
      <c r="N104" s="9"/>
      <c r="O104" s="9"/>
      <c r="P104" s="9"/>
      <c r="Q104" s="62"/>
      <c r="R104" s="11" t="s">
        <v>203</v>
      </c>
    </row>
    <row r="105" spans="1:18" ht="22.5" customHeight="1">
      <c r="A105" s="21"/>
      <c r="B105" s="21"/>
      <c r="C105" s="26"/>
      <c r="D105" s="96"/>
      <c r="E105" s="106"/>
      <c r="F105" s="102"/>
      <c r="G105" s="12"/>
      <c r="H105" s="16" t="s">
        <v>139</v>
      </c>
      <c r="I105" s="22">
        <f>SUM(I99)</f>
        <v>1080000</v>
      </c>
      <c r="J105" s="36"/>
      <c r="K105" s="36">
        <f>SUM(K99:K104)</f>
        <v>3690</v>
      </c>
      <c r="L105" s="14">
        <f>I105-K105</f>
        <v>1076310</v>
      </c>
      <c r="M105" s="27">
        <f>K105/I105</f>
        <v>3.4166666666666668E-3</v>
      </c>
      <c r="N105" s="28" t="s">
        <v>160</v>
      </c>
      <c r="O105" s="28" t="s">
        <v>160</v>
      </c>
      <c r="P105" s="28" t="s">
        <v>160</v>
      </c>
      <c r="Q105" s="63" t="s">
        <v>161</v>
      </c>
      <c r="R105" s="28"/>
    </row>
    <row r="106" spans="1:18" ht="22.5" customHeight="1">
      <c r="A106" s="2" t="s">
        <v>77</v>
      </c>
      <c r="B106" s="2" t="s">
        <v>2</v>
      </c>
      <c r="C106" s="10" t="s">
        <v>3</v>
      </c>
      <c r="D106" s="95" t="s">
        <v>73</v>
      </c>
      <c r="E106" s="92" t="s">
        <v>74</v>
      </c>
      <c r="F106" s="98" t="s">
        <v>62</v>
      </c>
      <c r="G106" s="5" t="s">
        <v>61</v>
      </c>
      <c r="H106" s="3" t="s">
        <v>93</v>
      </c>
      <c r="I106" s="29">
        <v>500000</v>
      </c>
      <c r="J106" s="30"/>
      <c r="K106" s="31">
        <v>297910</v>
      </c>
      <c r="L106" s="15"/>
      <c r="M106" s="9"/>
      <c r="N106" s="9"/>
      <c r="O106" s="9"/>
      <c r="P106" s="9"/>
      <c r="Q106" s="62"/>
      <c r="R106" s="11" t="s">
        <v>203</v>
      </c>
    </row>
    <row r="107" spans="1:18" ht="22.5" customHeight="1">
      <c r="A107" s="21"/>
      <c r="B107" s="21"/>
      <c r="C107" s="26"/>
      <c r="D107" s="96"/>
      <c r="E107" s="106"/>
      <c r="F107" s="102"/>
      <c r="G107" s="12"/>
      <c r="H107" s="13" t="s">
        <v>139</v>
      </c>
      <c r="I107" s="33">
        <f>SUM(I106)</f>
        <v>500000</v>
      </c>
      <c r="J107" s="35"/>
      <c r="K107" s="35">
        <f t="shared" ref="K107" si="2">SUM(K106)</f>
        <v>297910</v>
      </c>
      <c r="L107" s="14">
        <f>I107-K107</f>
        <v>202090</v>
      </c>
      <c r="M107" s="27">
        <f>K107/I107</f>
        <v>0.59582000000000002</v>
      </c>
      <c r="N107" s="28" t="s">
        <v>160</v>
      </c>
      <c r="O107" s="28" t="s">
        <v>160</v>
      </c>
      <c r="P107" s="28" t="s">
        <v>160</v>
      </c>
      <c r="Q107" s="63" t="s">
        <v>162</v>
      </c>
      <c r="R107" s="28"/>
    </row>
    <row r="108" spans="1:18" ht="22.5" customHeight="1">
      <c r="A108" s="70" t="s">
        <v>71</v>
      </c>
      <c r="B108" s="2" t="s">
        <v>2</v>
      </c>
      <c r="C108" s="10" t="s">
        <v>3</v>
      </c>
      <c r="D108" s="95" t="s">
        <v>69</v>
      </c>
      <c r="E108" s="92" t="s">
        <v>70</v>
      </c>
      <c r="F108" s="98" t="s">
        <v>15</v>
      </c>
      <c r="G108" s="5" t="s">
        <v>14</v>
      </c>
      <c r="H108" s="73" t="s">
        <v>72</v>
      </c>
      <c r="I108" s="76">
        <v>1200000</v>
      </c>
      <c r="J108" s="25"/>
      <c r="K108" s="31"/>
      <c r="L108" s="15"/>
      <c r="M108" s="9"/>
      <c r="N108" s="9"/>
      <c r="O108" s="9"/>
      <c r="P108" s="9"/>
      <c r="Q108" s="62"/>
      <c r="R108" s="11" t="s">
        <v>203</v>
      </c>
    </row>
    <row r="109" spans="1:18" ht="22.5" customHeight="1">
      <c r="A109" s="71"/>
      <c r="B109" s="2" t="s">
        <v>2</v>
      </c>
      <c r="C109" s="10" t="s">
        <v>3</v>
      </c>
      <c r="D109" s="95" t="s">
        <v>69</v>
      </c>
      <c r="E109" s="92" t="s">
        <v>70</v>
      </c>
      <c r="F109" s="98" t="s">
        <v>62</v>
      </c>
      <c r="G109" s="5" t="s">
        <v>61</v>
      </c>
      <c r="H109" s="75"/>
      <c r="I109" s="78"/>
      <c r="J109" s="25"/>
      <c r="K109" s="31"/>
      <c r="L109" s="15"/>
      <c r="M109" s="9"/>
      <c r="N109" s="9"/>
      <c r="O109" s="9"/>
      <c r="P109" s="9"/>
      <c r="Q109" s="62"/>
      <c r="R109" s="11" t="s">
        <v>203</v>
      </c>
    </row>
    <row r="110" spans="1:18" ht="22.5" customHeight="1">
      <c r="A110" s="71"/>
      <c r="B110" s="2" t="s">
        <v>2</v>
      </c>
      <c r="C110" s="10" t="s">
        <v>3</v>
      </c>
      <c r="D110" s="95" t="s">
        <v>94</v>
      </c>
      <c r="E110" s="92" t="s">
        <v>95</v>
      </c>
      <c r="F110" s="98" t="s">
        <v>10</v>
      </c>
      <c r="G110" s="5" t="s">
        <v>11</v>
      </c>
      <c r="H110" s="75"/>
      <c r="I110" s="78"/>
      <c r="J110" s="25"/>
      <c r="K110" s="31"/>
      <c r="L110" s="15"/>
      <c r="M110" s="9"/>
      <c r="N110" s="9"/>
      <c r="O110" s="9"/>
      <c r="P110" s="9"/>
      <c r="Q110" s="62"/>
      <c r="R110" s="11" t="s">
        <v>203</v>
      </c>
    </row>
    <row r="111" spans="1:18" ht="22.5" customHeight="1">
      <c r="A111" s="72"/>
      <c r="B111" s="2" t="s">
        <v>2</v>
      </c>
      <c r="C111" s="10" t="s">
        <v>3</v>
      </c>
      <c r="D111" s="95" t="s">
        <v>94</v>
      </c>
      <c r="E111" s="92" t="s">
        <v>95</v>
      </c>
      <c r="F111" s="98" t="s">
        <v>62</v>
      </c>
      <c r="G111" s="5" t="s">
        <v>61</v>
      </c>
      <c r="H111" s="74"/>
      <c r="I111" s="77"/>
      <c r="J111" s="25"/>
      <c r="K111" s="31">
        <v>171000</v>
      </c>
      <c r="L111" s="15"/>
      <c r="M111" s="9"/>
      <c r="N111" s="9"/>
      <c r="O111" s="9"/>
      <c r="P111" s="9"/>
      <c r="Q111" s="62"/>
      <c r="R111" s="11" t="s">
        <v>203</v>
      </c>
    </row>
    <row r="112" spans="1:18" ht="22.5" customHeight="1">
      <c r="A112" s="21"/>
      <c r="B112" s="21"/>
      <c r="C112" s="26"/>
      <c r="D112" s="96"/>
      <c r="E112" s="106"/>
      <c r="F112" s="102"/>
      <c r="G112" s="12"/>
      <c r="H112" s="16" t="s">
        <v>139</v>
      </c>
      <c r="I112" s="22">
        <f>SUM(I108)</f>
        <v>1200000</v>
      </c>
      <c r="J112" s="36"/>
      <c r="K112" s="37">
        <f>SUM(K108:K111)</f>
        <v>171000</v>
      </c>
      <c r="L112" s="14">
        <f>I112-K112</f>
        <v>1029000</v>
      </c>
      <c r="M112" s="27">
        <f>K112/I112</f>
        <v>0.14249999999999999</v>
      </c>
      <c r="N112" s="28" t="s">
        <v>160</v>
      </c>
      <c r="O112" s="28" t="s">
        <v>160</v>
      </c>
      <c r="P112" s="28" t="s">
        <v>160</v>
      </c>
      <c r="Q112" s="63" t="s">
        <v>161</v>
      </c>
      <c r="R112" s="28"/>
    </row>
    <row r="113" spans="1:18" ht="22.5" customHeight="1">
      <c r="A113" s="2" t="s">
        <v>91</v>
      </c>
      <c r="B113" s="2" t="s">
        <v>2</v>
      </c>
      <c r="C113" s="10" t="s">
        <v>3</v>
      </c>
      <c r="D113" s="95" t="s">
        <v>89</v>
      </c>
      <c r="E113" s="92" t="s">
        <v>90</v>
      </c>
      <c r="F113" s="98" t="s">
        <v>62</v>
      </c>
      <c r="G113" s="5" t="s">
        <v>61</v>
      </c>
      <c r="H113" s="3" t="s">
        <v>92</v>
      </c>
      <c r="I113" s="29">
        <v>20000</v>
      </c>
      <c r="J113" s="30"/>
      <c r="K113" s="31"/>
      <c r="L113" s="15"/>
      <c r="M113" s="9"/>
      <c r="N113" s="9"/>
      <c r="O113" s="9"/>
      <c r="P113" s="9"/>
      <c r="Q113" s="62"/>
      <c r="R113" s="11" t="s">
        <v>203</v>
      </c>
    </row>
    <row r="114" spans="1:18" ht="22.5" customHeight="1">
      <c r="A114" s="21"/>
      <c r="B114" s="21"/>
      <c r="C114" s="26"/>
      <c r="D114" s="96"/>
      <c r="E114" s="106"/>
      <c r="F114" s="102"/>
      <c r="G114" s="12"/>
      <c r="H114" s="13" t="s">
        <v>139</v>
      </c>
      <c r="I114" s="33">
        <f>SUM(I113)</f>
        <v>20000</v>
      </c>
      <c r="J114" s="35"/>
      <c r="K114" s="35">
        <f t="shared" ref="K114" si="3">SUM(K113)</f>
        <v>0</v>
      </c>
      <c r="L114" s="14">
        <f>I114-K114</f>
        <v>20000</v>
      </c>
      <c r="M114" s="27">
        <f>K114/I114</f>
        <v>0</v>
      </c>
      <c r="N114" s="28" t="s">
        <v>160</v>
      </c>
      <c r="O114" s="28" t="s">
        <v>160</v>
      </c>
      <c r="P114" s="28" t="s">
        <v>160</v>
      </c>
      <c r="Q114" s="63" t="s">
        <v>161</v>
      </c>
      <c r="R114" s="28"/>
    </row>
    <row r="115" spans="1:18" ht="22.5" customHeight="1">
      <c r="A115" s="2" t="s">
        <v>100</v>
      </c>
      <c r="B115" s="2" t="s">
        <v>102</v>
      </c>
      <c r="C115" s="10" t="s">
        <v>103</v>
      </c>
      <c r="D115" s="95" t="s">
        <v>69</v>
      </c>
      <c r="E115" s="92" t="s">
        <v>70</v>
      </c>
      <c r="F115" s="98" t="s">
        <v>99</v>
      </c>
      <c r="G115" s="5" t="s">
        <v>98</v>
      </c>
      <c r="H115" s="3" t="s">
        <v>101</v>
      </c>
      <c r="I115" s="29">
        <v>4548</v>
      </c>
      <c r="J115" s="30"/>
      <c r="K115" s="31"/>
      <c r="L115" s="15"/>
      <c r="M115" s="9"/>
      <c r="N115" s="9"/>
      <c r="O115" s="9"/>
      <c r="P115" s="9"/>
      <c r="Q115" s="62"/>
      <c r="R115" s="11" t="s">
        <v>203</v>
      </c>
    </row>
    <row r="116" spans="1:18" ht="22.5" customHeight="1">
      <c r="A116" s="21"/>
      <c r="B116" s="21"/>
      <c r="C116" s="26"/>
      <c r="D116" s="96"/>
      <c r="E116" s="106"/>
      <c r="F116" s="102"/>
      <c r="G116" s="12"/>
      <c r="H116" s="17" t="s">
        <v>139</v>
      </c>
      <c r="I116" s="34">
        <f>SUM(I115)</f>
        <v>4548</v>
      </c>
      <c r="J116" s="35"/>
      <c r="K116" s="35">
        <f t="shared" ref="K116" si="4">SUM(K115)</f>
        <v>0</v>
      </c>
      <c r="L116" s="14">
        <f>I116-K116</f>
        <v>4548</v>
      </c>
      <c r="M116" s="27">
        <f>K116/I116</f>
        <v>0</v>
      </c>
      <c r="N116" s="28" t="s">
        <v>160</v>
      </c>
      <c r="O116" s="28" t="s">
        <v>160</v>
      </c>
      <c r="P116" s="28" t="s">
        <v>160</v>
      </c>
      <c r="Q116" s="63" t="s">
        <v>161</v>
      </c>
      <c r="R116" s="28"/>
    </row>
    <row r="117" spans="1:18" ht="22.5" customHeight="1">
      <c r="A117" s="70" t="s">
        <v>57</v>
      </c>
      <c r="B117" s="2" t="s">
        <v>2</v>
      </c>
      <c r="C117" s="10" t="s">
        <v>3</v>
      </c>
      <c r="D117" s="95" t="s">
        <v>59</v>
      </c>
      <c r="E117" s="92" t="s">
        <v>60</v>
      </c>
      <c r="F117" s="98" t="s">
        <v>62</v>
      </c>
      <c r="G117" s="5" t="s">
        <v>61</v>
      </c>
      <c r="H117" s="73" t="s">
        <v>63</v>
      </c>
      <c r="I117" s="76">
        <v>5082700</v>
      </c>
      <c r="J117" s="25"/>
      <c r="K117" s="31">
        <v>2082700</v>
      </c>
      <c r="L117" s="15"/>
      <c r="M117" s="9"/>
      <c r="N117" s="9"/>
      <c r="O117" s="9"/>
      <c r="P117" s="9"/>
      <c r="Q117" s="62"/>
      <c r="R117" s="11" t="s">
        <v>203</v>
      </c>
    </row>
    <row r="118" spans="1:18" ht="22.5" customHeight="1">
      <c r="A118" s="71"/>
      <c r="B118" s="2" t="s">
        <v>2</v>
      </c>
      <c r="C118" s="10" t="s">
        <v>3</v>
      </c>
      <c r="D118" s="95" t="s">
        <v>59</v>
      </c>
      <c r="E118" s="92" t="s">
        <v>60</v>
      </c>
      <c r="F118" s="98" t="s">
        <v>86</v>
      </c>
      <c r="G118" s="5" t="s">
        <v>87</v>
      </c>
      <c r="H118" s="75"/>
      <c r="I118" s="78"/>
      <c r="J118" s="25"/>
      <c r="K118" s="31"/>
      <c r="L118" s="15"/>
      <c r="M118" s="9"/>
      <c r="N118" s="9"/>
      <c r="O118" s="9"/>
      <c r="P118" s="9"/>
      <c r="Q118" s="62"/>
      <c r="R118" s="11" t="s">
        <v>203</v>
      </c>
    </row>
    <row r="119" spans="1:18" ht="22.5" customHeight="1">
      <c r="A119" s="71"/>
      <c r="B119" s="2" t="s">
        <v>2</v>
      </c>
      <c r="C119" s="10" t="s">
        <v>3</v>
      </c>
      <c r="D119" s="95" t="s">
        <v>59</v>
      </c>
      <c r="E119" s="92" t="s">
        <v>60</v>
      </c>
      <c r="F119" s="98" t="s">
        <v>4</v>
      </c>
      <c r="G119" s="5" t="s">
        <v>5</v>
      </c>
      <c r="H119" s="75"/>
      <c r="I119" s="78"/>
      <c r="J119" s="25"/>
      <c r="K119" s="31">
        <v>2000000</v>
      </c>
      <c r="L119" s="15"/>
      <c r="M119" s="9"/>
      <c r="N119" s="9"/>
      <c r="O119" s="9"/>
      <c r="P119" s="9"/>
      <c r="Q119" s="62"/>
      <c r="R119" s="11" t="s">
        <v>203</v>
      </c>
    </row>
    <row r="120" spans="1:18" ht="22.5" customHeight="1">
      <c r="A120" s="72"/>
      <c r="B120" s="2" t="s">
        <v>2</v>
      </c>
      <c r="C120" s="10" t="s">
        <v>3</v>
      </c>
      <c r="D120" s="95" t="s">
        <v>59</v>
      </c>
      <c r="E120" s="92" t="s">
        <v>60</v>
      </c>
      <c r="F120" s="98" t="s">
        <v>10</v>
      </c>
      <c r="G120" s="5" t="s">
        <v>11</v>
      </c>
      <c r="H120" s="74"/>
      <c r="I120" s="77"/>
      <c r="J120" s="25"/>
      <c r="K120" s="31"/>
      <c r="L120" s="15"/>
      <c r="M120" s="9"/>
      <c r="N120" s="9"/>
      <c r="O120" s="9"/>
      <c r="P120" s="9"/>
      <c r="Q120" s="62"/>
      <c r="R120" s="11" t="s">
        <v>203</v>
      </c>
    </row>
    <row r="121" spans="1:18" ht="22.5" customHeight="1">
      <c r="A121" s="21"/>
      <c r="B121" s="21"/>
      <c r="C121" s="26"/>
      <c r="D121" s="96"/>
      <c r="E121" s="106"/>
      <c r="F121" s="102"/>
      <c r="G121" s="12"/>
      <c r="H121" s="18" t="s">
        <v>139</v>
      </c>
      <c r="I121" s="23">
        <f>SUM(I117)</f>
        <v>5082700</v>
      </c>
      <c r="J121" s="36"/>
      <c r="K121" s="37">
        <f>SUM(K117:K120)</f>
        <v>4082700</v>
      </c>
      <c r="L121" s="14">
        <f>I121-K121</f>
        <v>1000000</v>
      </c>
      <c r="M121" s="27">
        <f>K121/I121</f>
        <v>0.80325417593011583</v>
      </c>
      <c r="N121" s="28" t="s">
        <v>160</v>
      </c>
      <c r="O121" s="28" t="s">
        <v>160</v>
      </c>
      <c r="P121" s="28" t="s">
        <v>160</v>
      </c>
      <c r="Q121" s="63" t="s">
        <v>162</v>
      </c>
      <c r="R121" s="28"/>
    </row>
    <row r="122" spans="1:18" ht="22.5" customHeight="1">
      <c r="A122" s="70" t="s">
        <v>57</v>
      </c>
      <c r="B122" s="2" t="s">
        <v>2</v>
      </c>
      <c r="C122" s="10" t="s">
        <v>3</v>
      </c>
      <c r="D122" s="95" t="s">
        <v>59</v>
      </c>
      <c r="E122" s="92" t="s">
        <v>60</v>
      </c>
      <c r="F122" s="98" t="s">
        <v>62</v>
      </c>
      <c r="G122" s="5" t="s">
        <v>61</v>
      </c>
      <c r="H122" s="73" t="s">
        <v>64</v>
      </c>
      <c r="I122" s="76">
        <v>8100000</v>
      </c>
      <c r="J122" s="25"/>
      <c r="K122" s="31"/>
      <c r="L122" s="15"/>
      <c r="M122" s="9"/>
      <c r="N122" s="9"/>
      <c r="O122" s="9"/>
      <c r="P122" s="9"/>
      <c r="Q122" s="62"/>
      <c r="R122" s="11" t="s">
        <v>203</v>
      </c>
    </row>
    <row r="123" spans="1:18" ht="22.5" customHeight="1">
      <c r="A123" s="71"/>
      <c r="B123" s="2" t="s">
        <v>2</v>
      </c>
      <c r="C123" s="10" t="s">
        <v>3</v>
      </c>
      <c r="D123" s="95" t="s">
        <v>59</v>
      </c>
      <c r="E123" s="92" t="s">
        <v>60</v>
      </c>
      <c r="F123" s="98" t="s">
        <v>10</v>
      </c>
      <c r="G123" s="5" t="s">
        <v>11</v>
      </c>
      <c r="H123" s="75"/>
      <c r="I123" s="78"/>
      <c r="J123" s="25"/>
      <c r="K123" s="31">
        <v>535000</v>
      </c>
      <c r="L123" s="15"/>
      <c r="M123" s="9"/>
      <c r="N123" s="9"/>
      <c r="O123" s="9"/>
      <c r="P123" s="9"/>
      <c r="Q123" s="62"/>
      <c r="R123" s="11" t="s">
        <v>203</v>
      </c>
    </row>
    <row r="124" spans="1:18" ht="22.5" customHeight="1">
      <c r="A124" s="72"/>
      <c r="B124" s="2" t="s">
        <v>2</v>
      </c>
      <c r="C124" s="10" t="s">
        <v>3</v>
      </c>
      <c r="D124" s="95" t="s">
        <v>59</v>
      </c>
      <c r="E124" s="92" t="s">
        <v>60</v>
      </c>
      <c r="F124" s="98" t="s">
        <v>4</v>
      </c>
      <c r="G124" s="5" t="s">
        <v>5</v>
      </c>
      <c r="H124" s="74"/>
      <c r="I124" s="77"/>
      <c r="J124" s="25"/>
      <c r="K124" s="31">
        <v>1565000</v>
      </c>
      <c r="L124" s="15"/>
      <c r="M124" s="9"/>
      <c r="N124" s="9"/>
      <c r="O124" s="9"/>
      <c r="P124" s="9"/>
      <c r="Q124" s="62"/>
      <c r="R124" s="11" t="s">
        <v>203</v>
      </c>
    </row>
    <row r="125" spans="1:18" ht="22.5" customHeight="1">
      <c r="A125" s="21"/>
      <c r="B125" s="21"/>
      <c r="C125" s="26"/>
      <c r="D125" s="96"/>
      <c r="E125" s="106"/>
      <c r="F125" s="102"/>
      <c r="G125" s="12"/>
      <c r="H125" s="18" t="s">
        <v>139</v>
      </c>
      <c r="I125" s="23">
        <f>SUM(I122)</f>
        <v>8100000</v>
      </c>
      <c r="J125" s="36"/>
      <c r="K125" s="37">
        <f>SUM(K122:K124)</f>
        <v>2100000</v>
      </c>
      <c r="L125" s="14">
        <f>I125-K125</f>
        <v>6000000</v>
      </c>
      <c r="M125" s="27">
        <f>K125/I125</f>
        <v>0.25925925925925924</v>
      </c>
      <c r="N125" s="28" t="s">
        <v>160</v>
      </c>
      <c r="O125" s="28" t="s">
        <v>160</v>
      </c>
      <c r="P125" s="28" t="s">
        <v>160</v>
      </c>
      <c r="Q125" s="63" t="s">
        <v>161</v>
      </c>
      <c r="R125" s="28"/>
    </row>
    <row r="126" spans="1:18" ht="22.5" customHeight="1">
      <c r="A126" s="70" t="s">
        <v>57</v>
      </c>
      <c r="B126" s="2" t="s">
        <v>2</v>
      </c>
      <c r="C126" s="10" t="s">
        <v>3</v>
      </c>
      <c r="D126" s="95" t="s">
        <v>0</v>
      </c>
      <c r="E126" s="92" t="s">
        <v>1</v>
      </c>
      <c r="F126" s="98" t="s">
        <v>56</v>
      </c>
      <c r="G126" s="5" t="s">
        <v>55</v>
      </c>
      <c r="H126" s="73" t="s">
        <v>58</v>
      </c>
      <c r="I126" s="76">
        <v>100000</v>
      </c>
      <c r="J126" s="25"/>
      <c r="K126" s="31"/>
      <c r="L126" s="15"/>
      <c r="M126" s="9"/>
      <c r="N126" s="9"/>
      <c r="O126" s="9"/>
      <c r="P126" s="9"/>
      <c r="Q126" s="62"/>
      <c r="R126" s="11" t="s">
        <v>203</v>
      </c>
    </row>
    <row r="127" spans="1:18" ht="22.5" customHeight="1">
      <c r="A127" s="71"/>
      <c r="B127" s="2" t="s">
        <v>2</v>
      </c>
      <c r="C127" s="10" t="s">
        <v>3</v>
      </c>
      <c r="D127" s="95" t="s">
        <v>0</v>
      </c>
      <c r="E127" s="92" t="s">
        <v>1</v>
      </c>
      <c r="F127" s="98" t="s">
        <v>10</v>
      </c>
      <c r="G127" s="5" t="s">
        <v>11</v>
      </c>
      <c r="H127" s="75"/>
      <c r="I127" s="78"/>
      <c r="J127" s="25"/>
      <c r="K127" s="31">
        <v>2254.29</v>
      </c>
      <c r="L127" s="15"/>
      <c r="M127" s="9"/>
      <c r="N127" s="9"/>
      <c r="O127" s="9"/>
      <c r="P127" s="9"/>
      <c r="Q127" s="62"/>
      <c r="R127" s="11" t="s">
        <v>203</v>
      </c>
    </row>
    <row r="128" spans="1:18" ht="22.5" customHeight="1">
      <c r="A128" s="71"/>
      <c r="B128" s="2" t="s">
        <v>2</v>
      </c>
      <c r="C128" s="10" t="s">
        <v>3</v>
      </c>
      <c r="D128" s="95" t="s">
        <v>0</v>
      </c>
      <c r="E128" s="92" t="s">
        <v>1</v>
      </c>
      <c r="F128" s="98" t="s">
        <v>86</v>
      </c>
      <c r="G128" s="5" t="s">
        <v>87</v>
      </c>
      <c r="H128" s="75"/>
      <c r="I128" s="78"/>
      <c r="J128" s="25"/>
      <c r="K128" s="31"/>
      <c r="L128" s="15"/>
      <c r="M128" s="9"/>
      <c r="N128" s="9"/>
      <c r="O128" s="9"/>
      <c r="P128" s="9"/>
      <c r="Q128" s="62"/>
      <c r="R128" s="11" t="s">
        <v>203</v>
      </c>
    </row>
    <row r="129" spans="1:18" ht="22.5" customHeight="1">
      <c r="A129" s="72"/>
      <c r="B129" s="2" t="s">
        <v>2</v>
      </c>
      <c r="C129" s="10" t="s">
        <v>3</v>
      </c>
      <c r="D129" s="95" t="s">
        <v>0</v>
      </c>
      <c r="E129" s="92" t="s">
        <v>1</v>
      </c>
      <c r="F129" s="98" t="s">
        <v>9</v>
      </c>
      <c r="G129" s="5" t="s">
        <v>8</v>
      </c>
      <c r="H129" s="74"/>
      <c r="I129" s="77"/>
      <c r="J129" s="25"/>
      <c r="K129" s="31">
        <v>3770.2</v>
      </c>
      <c r="L129" s="15"/>
      <c r="M129" s="9"/>
      <c r="N129" s="9"/>
      <c r="O129" s="9"/>
      <c r="P129" s="9"/>
      <c r="Q129" s="62"/>
      <c r="R129" s="11" t="s">
        <v>203</v>
      </c>
    </row>
    <row r="130" spans="1:18" ht="22.5" customHeight="1">
      <c r="A130" s="21"/>
      <c r="B130" s="21"/>
      <c r="C130" s="26"/>
      <c r="D130" s="96"/>
      <c r="E130" s="106"/>
      <c r="F130" s="102"/>
      <c r="G130" s="12"/>
      <c r="H130" s="18" t="s">
        <v>139</v>
      </c>
      <c r="I130" s="23">
        <f>SUM(I126)</f>
        <v>100000</v>
      </c>
      <c r="J130" s="36"/>
      <c r="K130" s="37">
        <f>SUM(K126:K129)</f>
        <v>6024.49</v>
      </c>
      <c r="L130" s="14">
        <f>I130-K130</f>
        <v>93975.51</v>
      </c>
      <c r="M130" s="27">
        <f>K130/I130</f>
        <v>6.0244899999999997E-2</v>
      </c>
      <c r="N130" s="28" t="s">
        <v>160</v>
      </c>
      <c r="O130" s="28" t="s">
        <v>160</v>
      </c>
      <c r="P130" s="28" t="s">
        <v>160</v>
      </c>
      <c r="Q130" s="63" t="s">
        <v>161</v>
      </c>
      <c r="R130" s="28"/>
    </row>
    <row r="131" spans="1:18" ht="22.5" customHeight="1">
      <c r="A131" s="70" t="s">
        <v>67</v>
      </c>
      <c r="B131" s="2" t="s">
        <v>2</v>
      </c>
      <c r="C131" s="10" t="s">
        <v>3</v>
      </c>
      <c r="D131" s="95" t="s">
        <v>65</v>
      </c>
      <c r="E131" s="92" t="s">
        <v>66</v>
      </c>
      <c r="F131" s="98" t="s">
        <v>62</v>
      </c>
      <c r="G131" s="5" t="s">
        <v>61</v>
      </c>
      <c r="H131" s="73" t="s">
        <v>68</v>
      </c>
      <c r="I131" s="76">
        <v>430000</v>
      </c>
      <c r="J131" s="25"/>
      <c r="K131" s="31">
        <v>34721.800000000003</v>
      </c>
      <c r="L131" s="15"/>
      <c r="M131" s="9"/>
      <c r="N131" s="9"/>
      <c r="O131" s="9"/>
      <c r="P131" s="9"/>
      <c r="Q131" s="62"/>
      <c r="R131" s="11" t="s">
        <v>203</v>
      </c>
    </row>
    <row r="132" spans="1:18" ht="22.5" customHeight="1">
      <c r="A132" s="71"/>
      <c r="B132" s="2" t="s">
        <v>2</v>
      </c>
      <c r="C132" s="10" t="s">
        <v>3</v>
      </c>
      <c r="D132" s="95" t="s">
        <v>65</v>
      </c>
      <c r="E132" s="92" t="s">
        <v>66</v>
      </c>
      <c r="F132" s="98" t="s">
        <v>6</v>
      </c>
      <c r="G132" s="5" t="s">
        <v>7</v>
      </c>
      <c r="H132" s="75"/>
      <c r="I132" s="78"/>
      <c r="J132" s="25"/>
      <c r="K132" s="31"/>
      <c r="L132" s="15"/>
      <c r="M132" s="9"/>
      <c r="N132" s="9"/>
      <c r="O132" s="9"/>
      <c r="P132" s="9"/>
      <c r="Q132" s="62"/>
      <c r="R132" s="11" t="s">
        <v>203</v>
      </c>
    </row>
    <row r="133" spans="1:18" ht="22.5" customHeight="1">
      <c r="A133" s="72"/>
      <c r="B133" s="2" t="s">
        <v>2</v>
      </c>
      <c r="C133" s="10" t="s">
        <v>3</v>
      </c>
      <c r="D133" s="95" t="s">
        <v>65</v>
      </c>
      <c r="E133" s="92" t="s">
        <v>66</v>
      </c>
      <c r="F133" s="98" t="s">
        <v>9</v>
      </c>
      <c r="G133" s="5" t="s">
        <v>8</v>
      </c>
      <c r="H133" s="74"/>
      <c r="I133" s="77"/>
      <c r="J133" s="25"/>
      <c r="K133" s="31">
        <v>49647.5</v>
      </c>
      <c r="L133" s="15"/>
      <c r="M133" s="9"/>
      <c r="N133" s="9"/>
      <c r="O133" s="9"/>
      <c r="P133" s="9"/>
      <c r="Q133" s="62"/>
      <c r="R133" s="11" t="s">
        <v>203</v>
      </c>
    </row>
    <row r="134" spans="1:18" ht="22.5" customHeight="1">
      <c r="A134" s="47"/>
      <c r="B134" s="47"/>
      <c r="C134" s="48"/>
      <c r="D134" s="97"/>
      <c r="E134" s="107"/>
      <c r="F134" s="103"/>
      <c r="G134" s="19"/>
      <c r="H134" s="18" t="s">
        <v>139</v>
      </c>
      <c r="I134" s="23">
        <f>SUM(I131)</f>
        <v>430000</v>
      </c>
      <c r="J134" s="49"/>
      <c r="K134" s="50">
        <f>SUM(K131:K133)</f>
        <v>84369.3</v>
      </c>
      <c r="L134" s="51">
        <f>I134-K134</f>
        <v>345630.7</v>
      </c>
      <c r="M134" s="52">
        <f>K134/I134</f>
        <v>0.19620767441860465</v>
      </c>
      <c r="N134" s="53" t="s">
        <v>160</v>
      </c>
      <c r="O134" s="53" t="s">
        <v>160</v>
      </c>
      <c r="P134" s="53" t="s">
        <v>160</v>
      </c>
      <c r="Q134" s="64" t="s">
        <v>161</v>
      </c>
      <c r="R134" s="28"/>
    </row>
    <row r="135" spans="1:18" ht="30" customHeight="1">
      <c r="A135" s="3" t="s">
        <v>188</v>
      </c>
      <c r="B135" s="40" t="s">
        <v>191</v>
      </c>
      <c r="C135" s="5" t="s">
        <v>173</v>
      </c>
      <c r="D135" s="98" t="s">
        <v>12</v>
      </c>
      <c r="E135" s="92" t="s">
        <v>13</v>
      </c>
      <c r="F135" s="98" t="s">
        <v>15</v>
      </c>
      <c r="G135" s="5" t="s">
        <v>14</v>
      </c>
      <c r="H135" s="92" t="s">
        <v>196</v>
      </c>
      <c r="I135" s="41">
        <v>20000000</v>
      </c>
      <c r="J135" s="25"/>
      <c r="K135" s="42"/>
      <c r="L135" s="15">
        <f>I135-K135</f>
        <v>20000000</v>
      </c>
      <c r="M135" s="38">
        <f>K135/I135</f>
        <v>0</v>
      </c>
      <c r="N135" s="58" t="s">
        <v>160</v>
      </c>
      <c r="O135" s="58" t="s">
        <v>160</v>
      </c>
      <c r="P135" s="58" t="s">
        <v>160</v>
      </c>
      <c r="Q135" s="65" t="s">
        <v>161</v>
      </c>
      <c r="R135" s="11" t="s">
        <v>203</v>
      </c>
    </row>
    <row r="136" spans="1:18" ht="33.75" customHeight="1">
      <c r="A136" s="3" t="s">
        <v>189</v>
      </c>
      <c r="B136" s="40" t="s">
        <v>191</v>
      </c>
      <c r="C136" s="5" t="s">
        <v>173</v>
      </c>
      <c r="D136" s="98" t="s">
        <v>192</v>
      </c>
      <c r="E136" s="92" t="s">
        <v>193</v>
      </c>
      <c r="F136" s="98" t="s">
        <v>15</v>
      </c>
      <c r="G136" s="5" t="s">
        <v>14</v>
      </c>
      <c r="H136" s="92" t="s">
        <v>197</v>
      </c>
      <c r="I136" s="41">
        <v>3717200</v>
      </c>
      <c r="J136" s="25"/>
      <c r="K136" s="42"/>
      <c r="L136" s="15">
        <f t="shared" ref="L136:L137" si="5">I136-K136</f>
        <v>3717200</v>
      </c>
      <c r="M136" s="38">
        <f t="shared" ref="M136:M137" si="6">K136/I136</f>
        <v>0</v>
      </c>
      <c r="N136" s="58" t="s">
        <v>160</v>
      </c>
      <c r="O136" s="58" t="s">
        <v>160</v>
      </c>
      <c r="P136" s="58" t="s">
        <v>160</v>
      </c>
      <c r="Q136" s="65" t="s">
        <v>161</v>
      </c>
      <c r="R136" s="11" t="s">
        <v>203</v>
      </c>
    </row>
    <row r="137" spans="1:18" ht="33.75" customHeight="1">
      <c r="A137" s="39" t="s">
        <v>190</v>
      </c>
      <c r="B137" s="54" t="s">
        <v>191</v>
      </c>
      <c r="C137" s="55" t="s">
        <v>174</v>
      </c>
      <c r="D137" s="99" t="s">
        <v>194</v>
      </c>
      <c r="E137" s="93" t="s">
        <v>195</v>
      </c>
      <c r="F137" s="99" t="s">
        <v>15</v>
      </c>
      <c r="G137" s="55" t="s">
        <v>14</v>
      </c>
      <c r="H137" s="93" t="s">
        <v>198</v>
      </c>
      <c r="I137" s="56">
        <v>15493800</v>
      </c>
      <c r="J137" s="57"/>
      <c r="K137" s="42">
        <v>15493800</v>
      </c>
      <c r="L137" s="15">
        <f t="shared" si="5"/>
        <v>0</v>
      </c>
      <c r="M137" s="38">
        <f t="shared" si="6"/>
        <v>1</v>
      </c>
      <c r="N137" s="58" t="s">
        <v>160</v>
      </c>
      <c r="O137" s="58" t="s">
        <v>160</v>
      </c>
      <c r="P137" s="58" t="s">
        <v>160</v>
      </c>
      <c r="Q137" s="65" t="s">
        <v>162</v>
      </c>
      <c r="R137" s="11" t="s">
        <v>203</v>
      </c>
    </row>
    <row r="138" spans="1:18" ht="22.5" customHeight="1">
      <c r="A138" s="21"/>
      <c r="B138" s="21"/>
      <c r="C138" s="26"/>
      <c r="D138" s="100"/>
      <c r="E138" s="26"/>
      <c r="F138" s="28"/>
      <c r="G138" s="59"/>
      <c r="H138" s="21" t="s">
        <v>137</v>
      </c>
      <c r="I138" s="46">
        <f>SUM(I8,I98,I105,I107,I112,I114,I116,I121,I125,I130,I134,I135,I136,I137)</f>
        <v>409818248</v>
      </c>
      <c r="J138" s="46">
        <f>SUM(J8,J98,J105,J107,J112,J114,J116,J121,J125,J130,J134,J135,J136,J137)</f>
        <v>0</v>
      </c>
      <c r="K138" s="46">
        <f>SUM(K8,K98,K105,K107,K112,K114,K116,K121,K125,K130,K134,K135,K136,K137)</f>
        <v>106736166.66999999</v>
      </c>
      <c r="L138" s="46">
        <f>SUM(L8,L98,L105,L107,L112,L114,L116,L121,L125,L130,L134,L135,L136,L137)</f>
        <v>303082081.32999998</v>
      </c>
      <c r="M138" s="27">
        <f>K138/I138</f>
        <v>0.26044756960163468</v>
      </c>
      <c r="N138" s="28" t="s">
        <v>160</v>
      </c>
      <c r="O138" s="28" t="s">
        <v>160</v>
      </c>
      <c r="P138" s="28" t="s">
        <v>160</v>
      </c>
      <c r="Q138" s="63" t="s">
        <v>161</v>
      </c>
      <c r="R138" s="28"/>
    </row>
    <row r="139" spans="1:18" ht="22.5" customHeight="1">
      <c r="R139" s="9"/>
    </row>
    <row r="140" spans="1:18" ht="44.25" customHeight="1">
      <c r="A140" s="2" t="s">
        <v>163</v>
      </c>
      <c r="B140" s="10" t="s">
        <v>171</v>
      </c>
      <c r="C140" s="43" t="s">
        <v>172</v>
      </c>
      <c r="D140" s="11" t="s">
        <v>176</v>
      </c>
      <c r="E140" s="91" t="s">
        <v>177</v>
      </c>
      <c r="F140" s="11" t="s">
        <v>15</v>
      </c>
      <c r="G140" s="43" t="s">
        <v>14</v>
      </c>
      <c r="H140" s="91" t="s">
        <v>180</v>
      </c>
      <c r="I140" s="44">
        <v>115000000</v>
      </c>
      <c r="J140" s="9"/>
      <c r="K140" s="45">
        <v>115000000</v>
      </c>
      <c r="L140" s="15">
        <f>I140-K140</f>
        <v>0</v>
      </c>
      <c r="M140" s="38">
        <f>K140/I140</f>
        <v>1</v>
      </c>
      <c r="N140" s="11" t="s">
        <v>160</v>
      </c>
      <c r="O140" s="11" t="s">
        <v>160</v>
      </c>
      <c r="P140" s="11" t="s">
        <v>160</v>
      </c>
      <c r="Q140" s="66" t="s">
        <v>162</v>
      </c>
      <c r="R140" s="11" t="s">
        <v>204</v>
      </c>
    </row>
    <row r="141" spans="1:18" ht="44.25" customHeight="1">
      <c r="A141" s="2" t="s">
        <v>164</v>
      </c>
      <c r="B141" s="10" t="s">
        <v>171</v>
      </c>
      <c r="C141" s="43" t="s">
        <v>172</v>
      </c>
      <c r="D141" s="11" t="s">
        <v>176</v>
      </c>
      <c r="E141" s="91" t="s">
        <v>177</v>
      </c>
      <c r="F141" s="11" t="s">
        <v>15</v>
      </c>
      <c r="G141" s="43" t="s">
        <v>14</v>
      </c>
      <c r="H141" s="91" t="s">
        <v>181</v>
      </c>
      <c r="I141" s="44">
        <v>105000000</v>
      </c>
      <c r="J141" s="9"/>
      <c r="K141" s="45">
        <v>105000000</v>
      </c>
      <c r="L141" s="15">
        <f t="shared" ref="L141:L154" si="7">I141-K141</f>
        <v>0</v>
      </c>
      <c r="M141" s="38">
        <f t="shared" ref="M141:M156" si="8">K141/I141</f>
        <v>1</v>
      </c>
      <c r="N141" s="11" t="s">
        <v>160</v>
      </c>
      <c r="O141" s="11" t="s">
        <v>160</v>
      </c>
      <c r="P141" s="11" t="s">
        <v>160</v>
      </c>
      <c r="Q141" s="66" t="s">
        <v>162</v>
      </c>
      <c r="R141" s="11" t="s">
        <v>204</v>
      </c>
    </row>
    <row r="142" spans="1:18" ht="44.25" customHeight="1">
      <c r="A142" s="2" t="s">
        <v>165</v>
      </c>
      <c r="B142" s="10" t="s">
        <v>171</v>
      </c>
      <c r="C142" s="43" t="s">
        <v>173</v>
      </c>
      <c r="D142" s="11" t="s">
        <v>12</v>
      </c>
      <c r="E142" s="91" t="s">
        <v>13</v>
      </c>
      <c r="F142" s="11" t="s">
        <v>15</v>
      </c>
      <c r="G142" s="43" t="s">
        <v>14</v>
      </c>
      <c r="H142" s="91" t="s">
        <v>182</v>
      </c>
      <c r="I142" s="44">
        <v>300000</v>
      </c>
      <c r="J142" s="9"/>
      <c r="K142" s="45"/>
      <c r="L142" s="15">
        <f t="shared" si="7"/>
        <v>300000</v>
      </c>
      <c r="M142" s="38">
        <f t="shared" si="8"/>
        <v>0</v>
      </c>
      <c r="N142" s="11" t="s">
        <v>160</v>
      </c>
      <c r="O142" s="11" t="s">
        <v>160</v>
      </c>
      <c r="P142" s="11" t="s">
        <v>160</v>
      </c>
      <c r="Q142" s="66" t="s">
        <v>161</v>
      </c>
      <c r="R142" s="11" t="s">
        <v>204</v>
      </c>
    </row>
    <row r="143" spans="1:18" ht="44.25" customHeight="1">
      <c r="A143" s="2" t="s">
        <v>166</v>
      </c>
      <c r="B143" s="10" t="s">
        <v>171</v>
      </c>
      <c r="C143" s="43" t="s">
        <v>174</v>
      </c>
      <c r="D143" s="11" t="s">
        <v>65</v>
      </c>
      <c r="E143" s="91" t="s">
        <v>66</v>
      </c>
      <c r="F143" s="11" t="s">
        <v>6</v>
      </c>
      <c r="G143" s="43" t="s">
        <v>7</v>
      </c>
      <c r="H143" s="91" t="s">
        <v>183</v>
      </c>
      <c r="I143" s="44">
        <v>50000</v>
      </c>
      <c r="J143" s="9"/>
      <c r="K143" s="45"/>
      <c r="L143" s="15">
        <f t="shared" si="7"/>
        <v>50000</v>
      </c>
      <c r="M143" s="38">
        <f t="shared" si="8"/>
        <v>0</v>
      </c>
      <c r="N143" s="11" t="s">
        <v>160</v>
      </c>
      <c r="O143" s="11" t="s">
        <v>160</v>
      </c>
      <c r="P143" s="11" t="s">
        <v>160</v>
      </c>
      <c r="Q143" s="66" t="s">
        <v>161</v>
      </c>
      <c r="R143" s="11" t="s">
        <v>204</v>
      </c>
    </row>
    <row r="144" spans="1:18" ht="44.25" customHeight="1">
      <c r="A144" s="2" t="s">
        <v>167</v>
      </c>
      <c r="B144" s="10" t="s">
        <v>171</v>
      </c>
      <c r="C144" s="43" t="s">
        <v>173</v>
      </c>
      <c r="D144" s="11" t="s">
        <v>12</v>
      </c>
      <c r="E144" s="91" t="s">
        <v>13</v>
      </c>
      <c r="F144" s="11" t="s">
        <v>15</v>
      </c>
      <c r="G144" s="43" t="s">
        <v>14</v>
      </c>
      <c r="H144" s="91" t="s">
        <v>184</v>
      </c>
      <c r="I144" s="44">
        <v>7000000</v>
      </c>
      <c r="J144" s="9"/>
      <c r="K144" s="45"/>
      <c r="L144" s="15">
        <f t="shared" si="7"/>
        <v>7000000</v>
      </c>
      <c r="M144" s="38">
        <f t="shared" si="8"/>
        <v>0</v>
      </c>
      <c r="N144" s="11" t="s">
        <v>160</v>
      </c>
      <c r="O144" s="11" t="s">
        <v>160</v>
      </c>
      <c r="P144" s="11" t="s">
        <v>160</v>
      </c>
      <c r="Q144" s="66" t="s">
        <v>161</v>
      </c>
      <c r="R144" s="11" t="s">
        <v>204</v>
      </c>
    </row>
    <row r="145" spans="1:18" ht="44.25" customHeight="1">
      <c r="A145" s="2" t="s">
        <v>169</v>
      </c>
      <c r="B145" s="10" t="s">
        <v>171</v>
      </c>
      <c r="C145" s="43" t="s">
        <v>174</v>
      </c>
      <c r="D145" s="11" t="s">
        <v>89</v>
      </c>
      <c r="E145" s="91" t="s">
        <v>90</v>
      </c>
      <c r="F145" s="11" t="s">
        <v>178</v>
      </c>
      <c r="G145" s="43" t="s">
        <v>179</v>
      </c>
      <c r="H145" s="91" t="s">
        <v>186</v>
      </c>
      <c r="I145" s="44">
        <v>31138300</v>
      </c>
      <c r="J145" s="9"/>
      <c r="K145" s="45">
        <v>31138300</v>
      </c>
      <c r="L145" s="15">
        <f t="shared" ref="L145:L146" si="9">I145-K145</f>
        <v>0</v>
      </c>
      <c r="M145" s="38">
        <f t="shared" ref="M145:M146" si="10">K145/I145</f>
        <v>1</v>
      </c>
      <c r="N145" s="11" t="s">
        <v>160</v>
      </c>
      <c r="O145" s="11" t="s">
        <v>160</v>
      </c>
      <c r="P145" s="11" t="s">
        <v>160</v>
      </c>
      <c r="Q145" s="66" t="s">
        <v>162</v>
      </c>
      <c r="R145" s="11" t="s">
        <v>204</v>
      </c>
    </row>
    <row r="146" spans="1:18" ht="44.25" customHeight="1">
      <c r="A146" s="2" t="s">
        <v>170</v>
      </c>
      <c r="B146" s="10" t="s">
        <v>171</v>
      </c>
      <c r="C146" s="43" t="s">
        <v>173</v>
      </c>
      <c r="D146" s="11" t="s">
        <v>19</v>
      </c>
      <c r="E146" s="91" t="s">
        <v>20</v>
      </c>
      <c r="F146" s="11" t="s">
        <v>15</v>
      </c>
      <c r="G146" s="43" t="s">
        <v>14</v>
      </c>
      <c r="H146" s="91" t="s">
        <v>187</v>
      </c>
      <c r="I146" s="44">
        <v>60000</v>
      </c>
      <c r="J146" s="9"/>
      <c r="K146" s="45"/>
      <c r="L146" s="15">
        <f t="shared" si="9"/>
        <v>60000</v>
      </c>
      <c r="M146" s="38">
        <f t="shared" si="10"/>
        <v>0</v>
      </c>
      <c r="N146" s="11" t="s">
        <v>160</v>
      </c>
      <c r="O146" s="11" t="s">
        <v>160</v>
      </c>
      <c r="P146" s="11" t="s">
        <v>160</v>
      </c>
      <c r="Q146" s="66" t="s">
        <v>161</v>
      </c>
      <c r="R146" s="11" t="s">
        <v>204</v>
      </c>
    </row>
    <row r="147" spans="1:18" ht="44.25" customHeight="1">
      <c r="A147" s="70" t="s">
        <v>168</v>
      </c>
      <c r="B147" s="10" t="s">
        <v>2</v>
      </c>
      <c r="C147" s="43" t="s">
        <v>175</v>
      </c>
      <c r="D147" s="11" t="s">
        <v>19</v>
      </c>
      <c r="E147" s="91" t="s">
        <v>20</v>
      </c>
      <c r="F147" s="11" t="s">
        <v>15</v>
      </c>
      <c r="G147" s="43" t="s">
        <v>14</v>
      </c>
      <c r="H147" s="91" t="s">
        <v>185</v>
      </c>
      <c r="I147" s="44">
        <v>2914405.42</v>
      </c>
      <c r="J147" s="9"/>
      <c r="K147" s="45">
        <v>2914405.42</v>
      </c>
      <c r="L147" s="15">
        <f t="shared" si="7"/>
        <v>0</v>
      </c>
      <c r="M147" s="38">
        <f t="shared" si="8"/>
        <v>1</v>
      </c>
      <c r="N147" s="11" t="s">
        <v>160</v>
      </c>
      <c r="O147" s="11" t="s">
        <v>160</v>
      </c>
      <c r="P147" s="11" t="s">
        <v>160</v>
      </c>
      <c r="Q147" s="66" t="s">
        <v>162</v>
      </c>
      <c r="R147" s="11" t="s">
        <v>204</v>
      </c>
    </row>
    <row r="148" spans="1:18" ht="44.25" customHeight="1">
      <c r="A148" s="71"/>
      <c r="B148" s="10" t="s">
        <v>2</v>
      </c>
      <c r="C148" s="43" t="s">
        <v>175</v>
      </c>
      <c r="D148" s="11" t="s">
        <v>19</v>
      </c>
      <c r="E148" s="91" t="s">
        <v>20</v>
      </c>
      <c r="F148" s="11" t="s">
        <v>15</v>
      </c>
      <c r="G148" s="43" t="s">
        <v>14</v>
      </c>
      <c r="H148" s="91" t="s">
        <v>185</v>
      </c>
      <c r="I148" s="44">
        <v>113431.24</v>
      </c>
      <c r="J148" s="9"/>
      <c r="K148" s="45">
        <v>113431.24</v>
      </c>
      <c r="L148" s="15">
        <f t="shared" si="7"/>
        <v>0</v>
      </c>
      <c r="M148" s="38">
        <f t="shared" si="8"/>
        <v>1</v>
      </c>
      <c r="N148" s="11" t="s">
        <v>160</v>
      </c>
      <c r="O148" s="11" t="s">
        <v>160</v>
      </c>
      <c r="P148" s="11" t="s">
        <v>160</v>
      </c>
      <c r="Q148" s="66" t="s">
        <v>162</v>
      </c>
      <c r="R148" s="11" t="s">
        <v>204</v>
      </c>
    </row>
    <row r="149" spans="1:18" ht="44.25" customHeight="1">
      <c r="A149" s="72"/>
      <c r="B149" s="10" t="s">
        <v>2</v>
      </c>
      <c r="C149" s="43" t="s">
        <v>175</v>
      </c>
      <c r="D149" s="11" t="s">
        <v>19</v>
      </c>
      <c r="E149" s="91" t="s">
        <v>20</v>
      </c>
      <c r="F149" s="11" t="s">
        <v>15</v>
      </c>
      <c r="G149" s="43" t="s">
        <v>14</v>
      </c>
      <c r="H149" s="91" t="s">
        <v>185</v>
      </c>
      <c r="I149" s="44">
        <v>23852</v>
      </c>
      <c r="J149" s="9"/>
      <c r="K149" s="45">
        <v>23852</v>
      </c>
      <c r="L149" s="15">
        <f t="shared" si="7"/>
        <v>0</v>
      </c>
      <c r="M149" s="38">
        <f t="shared" si="8"/>
        <v>1</v>
      </c>
      <c r="N149" s="11" t="s">
        <v>160</v>
      </c>
      <c r="O149" s="11" t="s">
        <v>160</v>
      </c>
      <c r="P149" s="11" t="s">
        <v>160</v>
      </c>
      <c r="Q149" s="66" t="s">
        <v>162</v>
      </c>
      <c r="R149" s="11" t="s">
        <v>204</v>
      </c>
    </row>
    <row r="150" spans="1:18" ht="33.75" customHeight="1">
      <c r="A150" s="70" t="s">
        <v>205</v>
      </c>
      <c r="B150" s="2" t="s">
        <v>2</v>
      </c>
      <c r="C150" s="10" t="s">
        <v>18</v>
      </c>
      <c r="D150" s="95" t="s">
        <v>12</v>
      </c>
      <c r="E150" s="92" t="s">
        <v>13</v>
      </c>
      <c r="F150" s="98" t="s">
        <v>15</v>
      </c>
      <c r="G150" s="5" t="s">
        <v>14</v>
      </c>
      <c r="H150" s="92" t="s">
        <v>134</v>
      </c>
      <c r="I150" s="68">
        <v>1800000</v>
      </c>
      <c r="J150" s="9"/>
      <c r="K150" s="45"/>
      <c r="L150" s="15">
        <f t="shared" si="7"/>
        <v>1800000</v>
      </c>
      <c r="M150" s="38">
        <f t="shared" si="8"/>
        <v>0</v>
      </c>
      <c r="N150" s="11" t="s">
        <v>160</v>
      </c>
      <c r="O150" s="11" t="s">
        <v>160</v>
      </c>
      <c r="P150" s="11" t="s">
        <v>160</v>
      </c>
      <c r="Q150" s="66" t="s">
        <v>161</v>
      </c>
      <c r="R150" s="11" t="s">
        <v>204</v>
      </c>
    </row>
    <row r="151" spans="1:18" ht="33.75" customHeight="1">
      <c r="A151" s="71"/>
      <c r="B151" s="2" t="s">
        <v>2</v>
      </c>
      <c r="C151" s="10" t="s">
        <v>18</v>
      </c>
      <c r="D151" s="95" t="s">
        <v>12</v>
      </c>
      <c r="E151" s="92" t="s">
        <v>13</v>
      </c>
      <c r="F151" s="98" t="s">
        <v>15</v>
      </c>
      <c r="G151" s="5" t="s">
        <v>14</v>
      </c>
      <c r="H151" s="92" t="s">
        <v>135</v>
      </c>
      <c r="I151" s="68">
        <v>660000</v>
      </c>
      <c r="J151" s="9"/>
      <c r="K151" s="45"/>
      <c r="L151" s="15">
        <f t="shared" si="7"/>
        <v>660000</v>
      </c>
      <c r="M151" s="38">
        <f t="shared" si="8"/>
        <v>0</v>
      </c>
      <c r="N151" s="11" t="s">
        <v>160</v>
      </c>
      <c r="O151" s="11" t="s">
        <v>160</v>
      </c>
      <c r="P151" s="11" t="s">
        <v>160</v>
      </c>
      <c r="Q151" s="66" t="s">
        <v>161</v>
      </c>
      <c r="R151" s="11" t="s">
        <v>204</v>
      </c>
    </row>
    <row r="152" spans="1:18" ht="33.75" customHeight="1">
      <c r="A152" s="71"/>
      <c r="B152" s="2" t="s">
        <v>2</v>
      </c>
      <c r="C152" s="10" t="s">
        <v>18</v>
      </c>
      <c r="D152" s="95" t="s">
        <v>12</v>
      </c>
      <c r="E152" s="92" t="s">
        <v>13</v>
      </c>
      <c r="F152" s="98" t="s">
        <v>15</v>
      </c>
      <c r="G152" s="5" t="s">
        <v>14</v>
      </c>
      <c r="H152" s="92" t="s">
        <v>135</v>
      </c>
      <c r="I152" s="68">
        <v>1400000</v>
      </c>
      <c r="J152" s="9"/>
      <c r="K152" s="45"/>
      <c r="L152" s="15">
        <f t="shared" si="7"/>
        <v>1400000</v>
      </c>
      <c r="M152" s="38">
        <f t="shared" si="8"/>
        <v>0</v>
      </c>
      <c r="N152" s="11" t="s">
        <v>160</v>
      </c>
      <c r="O152" s="11" t="s">
        <v>160</v>
      </c>
      <c r="P152" s="11" t="s">
        <v>160</v>
      </c>
      <c r="Q152" s="66" t="s">
        <v>161</v>
      </c>
      <c r="R152" s="11" t="s">
        <v>204</v>
      </c>
    </row>
    <row r="153" spans="1:18" ht="33.75" customHeight="1">
      <c r="A153" s="71"/>
      <c r="B153" s="2" t="s">
        <v>2</v>
      </c>
      <c r="C153" s="10" t="s">
        <v>18</v>
      </c>
      <c r="D153" s="95" t="s">
        <v>12</v>
      </c>
      <c r="E153" s="92" t="s">
        <v>13</v>
      </c>
      <c r="F153" s="98" t="s">
        <v>15</v>
      </c>
      <c r="G153" s="5" t="s">
        <v>14</v>
      </c>
      <c r="H153" s="92" t="s">
        <v>135</v>
      </c>
      <c r="I153" s="68">
        <v>366000</v>
      </c>
      <c r="J153" s="9"/>
      <c r="K153" s="45"/>
      <c r="L153" s="15">
        <f t="shared" si="7"/>
        <v>366000</v>
      </c>
      <c r="M153" s="38">
        <f t="shared" si="8"/>
        <v>0</v>
      </c>
      <c r="N153" s="11" t="s">
        <v>160</v>
      </c>
      <c r="O153" s="11" t="s">
        <v>160</v>
      </c>
      <c r="P153" s="11" t="s">
        <v>160</v>
      </c>
      <c r="Q153" s="66" t="s">
        <v>161</v>
      </c>
      <c r="R153" s="11" t="s">
        <v>204</v>
      </c>
    </row>
    <row r="154" spans="1:18" ht="33.75" customHeight="1">
      <c r="A154" s="72"/>
      <c r="B154" s="2" t="s">
        <v>2</v>
      </c>
      <c r="C154" s="10" t="s">
        <v>18</v>
      </c>
      <c r="D154" s="95" t="s">
        <v>12</v>
      </c>
      <c r="E154" s="92" t="s">
        <v>13</v>
      </c>
      <c r="F154" s="98" t="s">
        <v>15</v>
      </c>
      <c r="G154" s="5" t="s">
        <v>14</v>
      </c>
      <c r="H154" s="93" t="s">
        <v>133</v>
      </c>
      <c r="I154" s="69">
        <v>500000</v>
      </c>
      <c r="J154" s="9"/>
      <c r="K154" s="45"/>
      <c r="L154" s="15">
        <f t="shared" si="7"/>
        <v>500000</v>
      </c>
      <c r="M154" s="38">
        <f t="shared" si="8"/>
        <v>0</v>
      </c>
      <c r="N154" s="11" t="s">
        <v>160</v>
      </c>
      <c r="O154" s="11" t="s">
        <v>160</v>
      </c>
      <c r="P154" s="11" t="s">
        <v>160</v>
      </c>
      <c r="Q154" s="66" t="s">
        <v>161</v>
      </c>
      <c r="R154" s="11" t="s">
        <v>204</v>
      </c>
    </row>
    <row r="155" spans="1:18" ht="26.25" customHeight="1">
      <c r="A155" s="28"/>
      <c r="B155" s="21"/>
      <c r="C155" s="26"/>
      <c r="D155" s="28"/>
      <c r="E155" s="26"/>
      <c r="F155" s="28"/>
      <c r="G155" s="59"/>
      <c r="H155" s="21" t="s">
        <v>199</v>
      </c>
      <c r="I155" s="60">
        <f>SUM(I140:I154)</f>
        <v>266325988.66</v>
      </c>
      <c r="J155" s="60">
        <f t="shared" ref="J155:L155" si="11">SUM(J140:J154)</f>
        <v>0</v>
      </c>
      <c r="K155" s="60">
        <f t="shared" si="11"/>
        <v>254189988.66</v>
      </c>
      <c r="L155" s="60">
        <f t="shared" si="11"/>
        <v>12136000</v>
      </c>
      <c r="M155" s="27">
        <f t="shared" si="8"/>
        <v>0.95443178466712386</v>
      </c>
      <c r="N155" s="59"/>
      <c r="O155" s="59"/>
      <c r="P155" s="59"/>
      <c r="Q155" s="63" t="s">
        <v>162</v>
      </c>
      <c r="R155" s="59"/>
    </row>
    <row r="156" spans="1:18" ht="26.25" customHeight="1">
      <c r="A156" s="11"/>
      <c r="B156" s="2"/>
      <c r="C156" s="10"/>
      <c r="D156" s="11"/>
      <c r="E156" s="10"/>
      <c r="F156" s="11"/>
      <c r="G156" s="9"/>
      <c r="H156" s="2" t="s">
        <v>200</v>
      </c>
      <c r="I156" s="61">
        <f>SUM(I138,I155)</f>
        <v>676144236.65999997</v>
      </c>
      <c r="J156" s="61">
        <f t="shared" ref="J156:L156" si="12">SUM(J138,J155)</f>
        <v>0</v>
      </c>
      <c r="K156" s="61">
        <f t="shared" si="12"/>
        <v>360926155.32999998</v>
      </c>
      <c r="L156" s="61">
        <f t="shared" si="12"/>
        <v>315218081.32999998</v>
      </c>
      <c r="M156" s="38">
        <f t="shared" si="8"/>
        <v>0.53380053509424819</v>
      </c>
      <c r="N156" s="9"/>
      <c r="O156" s="9"/>
      <c r="P156" s="9"/>
      <c r="Q156" s="66" t="s">
        <v>201</v>
      </c>
      <c r="R156" s="9"/>
    </row>
  </sheetData>
  <sortState ref="D3:R180">
    <sortCondition ref="H3:H180"/>
  </sortState>
  <mergeCells count="78">
    <mergeCell ref="R3:R4"/>
    <mergeCell ref="A150:A154"/>
    <mergeCell ref="A147:A149"/>
    <mergeCell ref="A5:A7"/>
    <mergeCell ref="A9:A97"/>
    <mergeCell ref="A99:A104"/>
    <mergeCell ref="A108:A111"/>
    <mergeCell ref="M3:M4"/>
    <mergeCell ref="H108:H111"/>
    <mergeCell ref="I108:I111"/>
    <mergeCell ref="H87:H88"/>
    <mergeCell ref="I87:I88"/>
    <mergeCell ref="H90:H91"/>
    <mergeCell ref="I90:I91"/>
    <mergeCell ref="H99:H104"/>
    <mergeCell ref="I99:I104"/>
    <mergeCell ref="N3:P3"/>
    <mergeCell ref="Q3:Q4"/>
    <mergeCell ref="A1:Q1"/>
    <mergeCell ref="A2:C2"/>
    <mergeCell ref="H3:H4"/>
    <mergeCell ref="I3:I4"/>
    <mergeCell ref="J3:J4"/>
    <mergeCell ref="K3:K4"/>
    <mergeCell ref="L3:L4"/>
    <mergeCell ref="D3:E3"/>
    <mergeCell ref="F3:G3"/>
    <mergeCell ref="A3:A4"/>
    <mergeCell ref="B3:B4"/>
    <mergeCell ref="C3:C4"/>
    <mergeCell ref="I79:I80"/>
    <mergeCell ref="H83:H84"/>
    <mergeCell ref="I83:I84"/>
    <mergeCell ref="I66:I67"/>
    <mergeCell ref="I131:I133"/>
    <mergeCell ref="H117:H120"/>
    <mergeCell ref="I117:I120"/>
    <mergeCell ref="H122:H124"/>
    <mergeCell ref="I122:I124"/>
    <mergeCell ref="H126:H129"/>
    <mergeCell ref="I126:I129"/>
    <mergeCell ref="H71:H72"/>
    <mergeCell ref="I71:I72"/>
    <mergeCell ref="I53:I56"/>
    <mergeCell ref="H57:H58"/>
    <mergeCell ref="I57:I58"/>
    <mergeCell ref="H62:H63"/>
    <mergeCell ref="I62:I63"/>
    <mergeCell ref="I5:I7"/>
    <mergeCell ref="H5:H7"/>
    <mergeCell ref="H9:H10"/>
    <mergeCell ref="I9:I10"/>
    <mergeCell ref="H11:H12"/>
    <mergeCell ref="I11:I12"/>
    <mergeCell ref="I18:I19"/>
    <mergeCell ref="H28:H29"/>
    <mergeCell ref="I28:I29"/>
    <mergeCell ref="A117:A120"/>
    <mergeCell ref="A122:A124"/>
    <mergeCell ref="I31:I32"/>
    <mergeCell ref="H33:H36"/>
    <mergeCell ref="I33:I36"/>
    <mergeCell ref="H39:H40"/>
    <mergeCell ref="I39:I40"/>
    <mergeCell ref="H31:H32"/>
    <mergeCell ref="I41:I44"/>
    <mergeCell ref="H49:H50"/>
    <mergeCell ref="I49:I50"/>
    <mergeCell ref="H51:H52"/>
    <mergeCell ref="I51:I52"/>
    <mergeCell ref="A126:A129"/>
    <mergeCell ref="A131:A133"/>
    <mergeCell ref="H18:H19"/>
    <mergeCell ref="H41:H44"/>
    <mergeCell ref="H66:H67"/>
    <mergeCell ref="H131:H133"/>
    <mergeCell ref="H53:H56"/>
    <mergeCell ref="H79:H80"/>
  </mergeCells>
  <phoneticPr fontId="1" type="noConversion"/>
  <pageMargins left="0.35433070866141736" right="0.35433070866141736" top="0.27559055118110237" bottom="0.6692913385826772" header="0" footer="0"/>
  <pageSetup paperSize="9" scale="70" orientation="landscape" r:id="rId1"/>
  <headerFooter>
    <oddFooter>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2021年专项资金明细（1-6月）</vt:lpstr>
      <vt:lpstr>Sheet1</vt:lpstr>
      <vt:lpstr>'2021年专项资金明细（1-6月）'!Print_Titles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cp:lastPrinted>2021-10-27T01:48:07Z</cp:lastPrinted>
  <dcterms:created xsi:type="dcterms:W3CDTF">2021-10-26T01:33:54Z</dcterms:created>
  <dcterms:modified xsi:type="dcterms:W3CDTF">2021-10-27T01:48:22Z</dcterms:modified>
</cp:coreProperties>
</file>