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<sst xmlns="http://schemas.openxmlformats.org/spreadsheetml/2006/main" count="38" uniqueCount="35">
  <si>
    <t>附件：</t>
  </si>
  <si>
    <t>2019年中央财政城乡居民基本医疗保险补助资金（第三批）安排明细表</t>
  </si>
  <si>
    <t>单位：人、万元</t>
  </si>
  <si>
    <t>序号</t>
  </si>
  <si>
    <t>市（区）名称</t>
  </si>
  <si>
    <t>参加城乡居民医保人数</t>
  </si>
  <si>
    <r>
      <rPr>
        <sz val="12"/>
        <rFont val="宋体"/>
        <charset val="134"/>
      </rPr>
      <t>中央财政应拨付2</t>
    </r>
    <r>
      <rPr>
        <sz val="12"/>
        <rFont val="宋体"/>
        <charset val="134"/>
      </rPr>
      <t>018年补助资金</t>
    </r>
  </si>
  <si>
    <r>
      <rPr>
        <sz val="12"/>
        <rFont val="宋体"/>
        <charset val="134"/>
      </rPr>
      <t>提前下达中央财政2</t>
    </r>
    <r>
      <rPr>
        <sz val="12"/>
        <rFont val="宋体"/>
        <charset val="134"/>
      </rPr>
      <t>018年补助资金</t>
    </r>
  </si>
  <si>
    <r>
      <rPr>
        <sz val="12"/>
        <rFont val="宋体"/>
        <charset val="134"/>
      </rPr>
      <t>下达2</t>
    </r>
    <r>
      <rPr>
        <sz val="12"/>
        <rFont val="宋体"/>
        <charset val="134"/>
      </rPr>
      <t>018年中央财政补助资金（第二批）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</si>
  <si>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019年中央财政补助资金（第三批）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</si>
  <si>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020年清算数</t>
    </r>
  </si>
  <si>
    <t>文号</t>
  </si>
  <si>
    <t>财驻粤监〔2019〕17号</t>
  </si>
  <si>
    <t>粤财社〔2019〕118号</t>
  </si>
  <si>
    <t>粤财社[2017]256号、江财社[2017]155号</t>
  </si>
  <si>
    <t>粤财社[2018]73号、江财社[2018]66号</t>
  </si>
  <si>
    <t>栏次</t>
  </si>
  <si>
    <t>⑴</t>
  </si>
  <si>
    <t>⑵</t>
  </si>
  <si>
    <t>⑶=⑵×80</t>
  </si>
  <si>
    <t>⑷</t>
  </si>
  <si>
    <t>⑸</t>
  </si>
  <si>
    <t>⑹=⑶-⑷-⑸</t>
  </si>
  <si>
    <t>⑺</t>
  </si>
  <si>
    <t>蓬江区</t>
  </si>
  <si>
    <t>其中：市直大中专院校学生</t>
  </si>
  <si>
    <t>其中：城乡成年人、儿童</t>
  </si>
  <si>
    <t>江海区</t>
  </si>
  <si>
    <t>新会</t>
  </si>
  <si>
    <t>台山</t>
  </si>
  <si>
    <t>开平</t>
  </si>
  <si>
    <t>鹤山</t>
  </si>
  <si>
    <t>恩平</t>
  </si>
  <si>
    <t>合计</t>
  </si>
  <si>
    <t>备注：市财政部门将根据上级文件调整2020年各市、区分账。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</si>
</sst>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00"/>
    <numFmt numFmtId="177" formatCode="_(* #,##0.00_);_(* \(#,##0.00\);_(* &quot;-&quot;??_);_(@_)"/>
    <numFmt numFmtId="178" formatCode="_ * #,##0_ ;_ * \-#,##0_ ;_ * &quot;-&quot;??_ ;_ @_ "/>
  </numFmts>
  <fonts count="42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rgb="FF006100"/>
      <name val="宋体"/>
      <charset val="0"/>
      <scheme val="minor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</borders>
  <cellStyleXfs count="144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24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23" fillId="0" borderId="0"/>
    <xf numFmtId="0" fontId="26" fillId="3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3" fillId="0" borderId="0"/>
    <xf numFmtId="0" fontId="12" fillId="3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21" fillId="9" borderId="9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/>
    <xf numFmtId="0" fontId="36" fillId="0" borderId="1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47" borderId="15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4" fillId="47" borderId="1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2" fillId="17" borderId="3" applyNumberFormat="0" applyAlignment="0" applyProtection="0">
      <alignment vertical="center"/>
    </xf>
    <xf numFmtId="0" fontId="32" fillId="17" borderId="3" applyNumberFormat="0" applyAlignment="0" applyProtection="0">
      <alignment vertical="center"/>
    </xf>
    <xf numFmtId="0" fontId="0" fillId="45" borderId="14" applyNumberFormat="0" applyFont="0" applyAlignment="0" applyProtection="0">
      <alignment vertical="center"/>
    </xf>
    <xf numFmtId="0" fontId="0" fillId="45" borderId="14" applyNumberFormat="0" applyFont="0" applyAlignment="0" applyProtection="0">
      <alignment vertical="center"/>
    </xf>
  </cellStyleXfs>
  <cellXfs count="24">
    <xf numFmtId="0" fontId="0" fillId="0" borderId="0" xfId="0"/>
    <xf numFmtId="0" fontId="1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3" fontId="0" fillId="0" borderId="1" xfId="126" applyFont="1" applyFill="1" applyBorder="1" applyAlignment="1">
      <alignment horizontal="center" vertical="center" wrapText="1"/>
    </xf>
    <xf numFmtId="178" fontId="0" fillId="2" borderId="1" xfId="108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vertical="center"/>
    </xf>
    <xf numFmtId="176" fontId="0" fillId="0" borderId="0" xfId="18" applyNumberFormat="1" applyAlignment="1">
      <alignment vertical="center"/>
    </xf>
    <xf numFmtId="43" fontId="2" fillId="2" borderId="1" xfId="126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43" fontId="2" fillId="2" borderId="1" xfId="126" applyFont="1" applyFill="1" applyBorder="1" applyAlignment="1">
      <alignment vertical="center" wrapText="1"/>
    </xf>
    <xf numFmtId="0" fontId="0" fillId="2" borderId="1" xfId="113" applyFill="1" applyBorder="1" applyAlignment="1">
      <alignment horizontal="center" vertical="center" wrapText="1"/>
    </xf>
    <xf numFmtId="0" fontId="0" fillId="0" borderId="0" xfId="18" applyAlignment="1">
      <alignment vertical="center"/>
    </xf>
    <xf numFmtId="0" fontId="2" fillId="2" borderId="1" xfId="113" applyFont="1" applyFill="1" applyBorder="1" applyAlignment="1">
      <alignment horizontal="center" vertical="center" wrapText="1"/>
    </xf>
    <xf numFmtId="0" fontId="3" fillId="2" borderId="1" xfId="113" applyFont="1" applyFill="1" applyBorder="1" applyAlignment="1">
      <alignment horizontal="center" vertical="center" wrapText="1"/>
    </xf>
    <xf numFmtId="0" fontId="0" fillId="0" borderId="1" xfId="18" applyBorder="1" applyAlignment="1">
      <alignment vertical="center"/>
    </xf>
    <xf numFmtId="2" fontId="0" fillId="0" borderId="1" xfId="18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</cellXfs>
  <cellStyles count="144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MS Sans Serif" xfId="10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常规 6" xfId="18"/>
    <cellStyle name="60% - 强调文字颜色 2 3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0,0_x000d__x000a_NA_x000d__x000a_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40% - 强调文字颜色 4 2" xfId="34"/>
    <cellStyle name="20% - 强调文字颜色 5 3" xfId="35"/>
    <cellStyle name="20% - 强调文字颜色 6" xfId="36" builtinId="50"/>
    <cellStyle name="强调文字颜色 2" xfId="37" builtinId="33"/>
    <cellStyle name="链接单元格" xfId="38" builtinId="24"/>
    <cellStyle name="20% - 强调文字颜色 2 3" xfId="39"/>
    <cellStyle name="40% - 强调文字颜色 1 2" xfId="40"/>
    <cellStyle name="汇总" xfId="41" builtinId="25"/>
    <cellStyle name="好" xfId="42" builtinId="26"/>
    <cellStyle name="适中" xfId="43" builtinId="28"/>
    <cellStyle name="20% - 强调文字颜色 3 3" xfId="44"/>
    <cellStyle name="20% - 强调文字颜色 5" xfId="45" builtinId="46"/>
    <cellStyle name="强调文字颜色 1" xfId="46" builtinId="29"/>
    <cellStyle name="20% - 强调文字颜色 1" xfId="47" builtinId="30"/>
    <cellStyle name="链接单元格 3" xfId="48"/>
    <cellStyle name="20% - 强调文字颜色 6 3" xfId="49"/>
    <cellStyle name="40% - 强调文字颜色 1" xfId="50" builtinId="31"/>
    <cellStyle name="20% - 强调文字颜色 2" xfId="51" builtinId="34"/>
    <cellStyle name="输出 2" xfId="52"/>
    <cellStyle name="40% - 强调文字颜色 2" xfId="53" builtinId="35"/>
    <cellStyle name="强调文字颜色 3" xfId="54" builtinId="37"/>
    <cellStyle name="千位分隔[0] 2" xfId="55"/>
    <cellStyle name="强调文字颜色 4" xfId="56" builtinId="41"/>
    <cellStyle name="20% - 强调文字颜色 4" xfId="57" builtinId="42"/>
    <cellStyle name="计算 3" xfId="58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适中 2" xfId="64"/>
    <cellStyle name="40% - 强调文字颜色 6" xfId="65" builtinId="51"/>
    <cellStyle name="60% - 强调文字颜色 6" xfId="66" builtinId="52"/>
    <cellStyle name="20% - 强调文字颜色 1 3" xfId="67"/>
    <cellStyle name="40% - 强调文字颜色 1 3" xfId="68"/>
    <cellStyle name="0,0_x000d__x000a_NA_x000d__x000a_ 2" xfId="69"/>
    <cellStyle name="标题 2 2" xfId="70"/>
    <cellStyle name="20% - 强调文字颜色 2 2" xfId="71"/>
    <cellStyle name="20% - 强调文字颜色 3 2" xfId="72"/>
    <cellStyle name="20% - 强调文字颜色 4 2" xfId="73"/>
    <cellStyle name="常规 3" xfId="74"/>
    <cellStyle name="20% - 强调文字颜色 4 3" xfId="75"/>
    <cellStyle name="常规 4" xfId="76"/>
    <cellStyle name="20% - 强调文字颜色 5 2" xfId="77"/>
    <cellStyle name="20% - 强调文字颜色 6 2" xfId="78"/>
    <cellStyle name="40% - 强调文字颜色 2 2" xfId="79"/>
    <cellStyle name="40% - 强调文字颜色 2 3" xfId="80"/>
    <cellStyle name="40% - 强调文字颜色 3 2" xfId="81"/>
    <cellStyle name="40% - 强调文字颜色 3 3" xfId="82"/>
    <cellStyle name="40% - 强调文字颜色 4 3" xfId="83"/>
    <cellStyle name="40% - 强调文字颜色 5 2" xfId="84"/>
    <cellStyle name="40% - 强调文字颜色 5 3" xfId="85"/>
    <cellStyle name="40% - 强调文字颜色 6 2" xfId="86"/>
    <cellStyle name="40% - 强调文字颜色 6 3" xfId="87"/>
    <cellStyle name="60% - 强调文字颜色 1 2" xfId="88"/>
    <cellStyle name="60% - 强调文字颜色 1 3" xfId="89"/>
    <cellStyle name="60% - 强调文字颜色 2 2" xfId="90"/>
    <cellStyle name="常规 5" xfId="91"/>
    <cellStyle name="60% - 强调文字颜色 3 2" xfId="92"/>
    <cellStyle name="60% - 强调文字颜色 3 3" xfId="93"/>
    <cellStyle name="60% - 强调文字颜色 4 2" xfId="94"/>
    <cellStyle name="60% - 强调文字颜色 4 3" xfId="95"/>
    <cellStyle name="60% - 强调文字颜色 5 2" xfId="96"/>
    <cellStyle name="60% - 强调文字颜色 5 3" xfId="97"/>
    <cellStyle name="60% - 强调文字颜色 6 2" xfId="98"/>
    <cellStyle name="60% - 强调文字颜色 6 3" xfId="99"/>
    <cellStyle name="标题 1 2" xfId="100"/>
    <cellStyle name="标题 1 3" xfId="101"/>
    <cellStyle name="标题 2 3" xfId="102"/>
    <cellStyle name="标题 3 2" xfId="103"/>
    <cellStyle name="标题 3 3" xfId="104"/>
    <cellStyle name="标题 4 2" xfId="105"/>
    <cellStyle name="千位分隔 3" xfId="106"/>
    <cellStyle name="标题 4 3" xfId="107"/>
    <cellStyle name="千位分隔 4" xfId="108"/>
    <cellStyle name="标题 5" xfId="109"/>
    <cellStyle name="标题 6" xfId="110"/>
    <cellStyle name="差 2" xfId="111"/>
    <cellStyle name="差 3" xfId="112"/>
    <cellStyle name="常规 2" xfId="113"/>
    <cellStyle name="好 2" xfId="114"/>
    <cellStyle name="好 3" xfId="115"/>
    <cellStyle name="汇总 2" xfId="116"/>
    <cellStyle name="汇总 3" xfId="117"/>
    <cellStyle name="检查单元格 2" xfId="118"/>
    <cellStyle name="千位分隔 5" xfId="119"/>
    <cellStyle name="检查单元格 3" xfId="120"/>
    <cellStyle name="解释性文本 2" xfId="121"/>
    <cellStyle name="解释性文本 3" xfId="122"/>
    <cellStyle name="警告文本 2" xfId="123"/>
    <cellStyle name="警告文本 3" xfId="124"/>
    <cellStyle name="链接单元格 2" xfId="125"/>
    <cellStyle name="千位分隔 2" xfId="126"/>
    <cellStyle name="强调文字颜色 1 2" xfId="127"/>
    <cellStyle name="强调文字颜色 1 3" xfId="128"/>
    <cellStyle name="强调文字颜色 2 2" xfId="129"/>
    <cellStyle name="强调文字颜色 2 3" xfId="130"/>
    <cellStyle name="强调文字颜色 3 2" xfId="131"/>
    <cellStyle name="强调文字颜色 3 3" xfId="132"/>
    <cellStyle name="强调文字颜色 4 2" xfId="133"/>
    <cellStyle name="强调文字颜色 4 3" xfId="134"/>
    <cellStyle name="强调文字颜色 5 2" xfId="135"/>
    <cellStyle name="强调文字颜色 5 3" xfId="136"/>
    <cellStyle name="强调文字颜色 6 2" xfId="137"/>
    <cellStyle name="强调文字颜色 6 3" xfId="138"/>
    <cellStyle name="适中 3" xfId="139"/>
    <cellStyle name="输入 2" xfId="140"/>
    <cellStyle name="输入 3" xfId="141"/>
    <cellStyle name="注释 2" xfId="142"/>
    <cellStyle name="注释 3" xfId="14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tabSelected="1" workbookViewId="0">
      <selection activeCell="G9" sqref="G9"/>
    </sheetView>
  </sheetViews>
  <sheetFormatPr defaultColWidth="9" defaultRowHeight="14.25" outlineLevelCol="7"/>
  <cols>
    <col min="1" max="1" width="5.875" customWidth="1"/>
    <col min="2" max="2" width="14.5" customWidth="1"/>
    <col min="3" max="3" width="15" customWidth="1"/>
    <col min="4" max="4" width="16.625" customWidth="1"/>
    <col min="5" max="5" width="17.75" customWidth="1"/>
    <col min="6" max="7" width="16.25" customWidth="1"/>
    <col min="8" max="8" width="11.625" customWidth="1"/>
  </cols>
  <sheetData>
    <row r="1" spans="1:1">
      <c r="A1" t="s">
        <v>0</v>
      </c>
    </row>
    <row r="2" ht="22.5" spans="2:2">
      <c r="B2" s="1" t="s">
        <v>1</v>
      </c>
    </row>
    <row r="3" ht="22.5" spans="2:8">
      <c r="B3" s="1"/>
      <c r="H3" s="2" t="s">
        <v>2</v>
      </c>
    </row>
    <row r="4" ht="42.75" spans="1:8">
      <c r="A4" s="3" t="s">
        <v>3</v>
      </c>
      <c r="B4" s="4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ht="42.75" spans="1:8">
      <c r="A5" s="3" t="s">
        <v>11</v>
      </c>
      <c r="B5" s="6"/>
      <c r="C5" s="7" t="s">
        <v>12</v>
      </c>
      <c r="D5" s="7" t="s">
        <v>13</v>
      </c>
      <c r="E5" s="7" t="s">
        <v>14</v>
      </c>
      <c r="F5" s="7" t="s">
        <v>15</v>
      </c>
      <c r="G5" s="7" t="s">
        <v>13</v>
      </c>
      <c r="H5" s="8"/>
    </row>
    <row r="6" ht="21.75" customHeight="1" spans="1:8">
      <c r="A6" s="3" t="s">
        <v>16</v>
      </c>
      <c r="B6" s="9" t="s">
        <v>17</v>
      </c>
      <c r="C6" s="9" t="s">
        <v>18</v>
      </c>
      <c r="D6" s="9" t="s">
        <v>19</v>
      </c>
      <c r="E6" s="9" t="s">
        <v>20</v>
      </c>
      <c r="F6" s="9" t="s">
        <v>21</v>
      </c>
      <c r="G6" s="9" t="s">
        <v>22</v>
      </c>
      <c r="H6" s="9" t="s">
        <v>23</v>
      </c>
    </row>
    <row r="7" ht="31.5" customHeight="1" spans="1:8">
      <c r="A7" s="6">
        <v>1</v>
      </c>
      <c r="B7" s="10" t="s">
        <v>24</v>
      </c>
      <c r="C7" s="11">
        <v>205057</v>
      </c>
      <c r="D7" s="12">
        <f>ROUND(C7*80/10000,0)</f>
        <v>1640</v>
      </c>
      <c r="E7" s="13">
        <v>1510.28427</v>
      </c>
      <c r="F7" s="12">
        <v>133.71</v>
      </c>
      <c r="G7" s="12">
        <v>-4</v>
      </c>
      <c r="H7" s="12">
        <f>G7</f>
        <v>-4</v>
      </c>
    </row>
    <row r="8" ht="31.5" customHeight="1" spans="1:8">
      <c r="A8" s="6"/>
      <c r="B8" s="14" t="s">
        <v>25</v>
      </c>
      <c r="C8" s="11">
        <v>11474</v>
      </c>
      <c r="D8" s="12">
        <f t="shared" ref="D8:D17" si="0">ROUND(C8*80/10000,0)</f>
        <v>92</v>
      </c>
      <c r="E8" s="15"/>
      <c r="F8" s="12"/>
      <c r="G8" s="12"/>
      <c r="H8" s="12"/>
    </row>
    <row r="9" ht="31.5" customHeight="1" spans="1:8">
      <c r="A9" s="6"/>
      <c r="B9" s="16" t="s">
        <v>26</v>
      </c>
      <c r="C9" s="11">
        <v>193583</v>
      </c>
      <c r="D9" s="12">
        <f t="shared" si="0"/>
        <v>1549</v>
      </c>
      <c r="E9" s="15"/>
      <c r="F9" s="12"/>
      <c r="G9" s="12"/>
      <c r="H9" s="12"/>
    </row>
    <row r="10" ht="31.5" customHeight="1" spans="1:8">
      <c r="A10" s="6">
        <v>2</v>
      </c>
      <c r="B10" s="17" t="s">
        <v>27</v>
      </c>
      <c r="C10" s="11">
        <v>76167</v>
      </c>
      <c r="D10" s="12">
        <f t="shared" si="0"/>
        <v>609</v>
      </c>
      <c r="E10" s="18">
        <v>578.362981</v>
      </c>
      <c r="F10" s="12">
        <v>50.69</v>
      </c>
      <c r="G10" s="12">
        <v>-20.05</v>
      </c>
      <c r="H10" s="12">
        <f t="shared" ref="H10:H18" si="1">G10</f>
        <v>-20.05</v>
      </c>
    </row>
    <row r="11" ht="31.5" customHeight="1" spans="1:8">
      <c r="A11" s="6"/>
      <c r="B11" s="19" t="s">
        <v>25</v>
      </c>
      <c r="C11" s="11">
        <v>203</v>
      </c>
      <c r="D11" s="12">
        <f t="shared" si="0"/>
        <v>2</v>
      </c>
      <c r="E11" s="15"/>
      <c r="F11" s="12"/>
      <c r="G11" s="12"/>
      <c r="H11" s="12"/>
    </row>
    <row r="12" ht="31.5" customHeight="1" spans="1:8">
      <c r="A12" s="6"/>
      <c r="B12" s="19" t="s">
        <v>26</v>
      </c>
      <c r="C12" s="11">
        <v>75964</v>
      </c>
      <c r="D12" s="12">
        <f t="shared" si="0"/>
        <v>608</v>
      </c>
      <c r="E12" s="15"/>
      <c r="F12" s="12"/>
      <c r="G12" s="12"/>
      <c r="H12" s="12"/>
    </row>
    <row r="13" ht="31.5" customHeight="1" spans="1:8">
      <c r="A13" s="6">
        <v>3</v>
      </c>
      <c r="B13" s="20" t="s">
        <v>28</v>
      </c>
      <c r="C13" s="11">
        <v>439354</v>
      </c>
      <c r="D13" s="12">
        <f t="shared" si="0"/>
        <v>3515</v>
      </c>
      <c r="E13" s="21">
        <v>3303.66053</v>
      </c>
      <c r="F13" s="12">
        <v>288.86</v>
      </c>
      <c r="G13" s="12">
        <v>-77.52</v>
      </c>
      <c r="H13" s="12">
        <f t="shared" si="1"/>
        <v>-77.52</v>
      </c>
    </row>
    <row r="14" ht="31.5" customHeight="1" spans="1:8">
      <c r="A14" s="6">
        <v>4</v>
      </c>
      <c r="B14" s="20" t="s">
        <v>29</v>
      </c>
      <c r="C14" s="11">
        <v>704474</v>
      </c>
      <c r="D14" s="12">
        <f t="shared" si="0"/>
        <v>5636</v>
      </c>
      <c r="E14" s="21">
        <v>5302.985312</v>
      </c>
      <c r="F14" s="12">
        <v>460.33</v>
      </c>
      <c r="G14" s="12">
        <v>-127.32</v>
      </c>
      <c r="H14" s="12">
        <f t="shared" si="1"/>
        <v>-127.32</v>
      </c>
    </row>
    <row r="15" ht="31.5" customHeight="1" spans="1:8">
      <c r="A15" s="6">
        <v>5</v>
      </c>
      <c r="B15" s="20" t="s">
        <v>30</v>
      </c>
      <c r="C15" s="11">
        <v>488159</v>
      </c>
      <c r="D15" s="12">
        <f t="shared" si="0"/>
        <v>3905</v>
      </c>
      <c r="E15" s="22">
        <v>3604.90349</v>
      </c>
      <c r="F15" s="12">
        <v>317.15</v>
      </c>
      <c r="G15" s="12">
        <v>-17.05</v>
      </c>
      <c r="H15" s="12">
        <f t="shared" si="1"/>
        <v>-17.05</v>
      </c>
    </row>
    <row r="16" ht="31.5" customHeight="1" spans="1:8">
      <c r="A16" s="6">
        <v>6</v>
      </c>
      <c r="B16" s="20" t="s">
        <v>31</v>
      </c>
      <c r="C16" s="11">
        <v>238116</v>
      </c>
      <c r="D16" s="12">
        <f t="shared" si="0"/>
        <v>1905</v>
      </c>
      <c r="E16" s="21">
        <v>1767.659322</v>
      </c>
      <c r="F16" s="12">
        <v>153.28</v>
      </c>
      <c r="G16" s="12">
        <v>-15.94</v>
      </c>
      <c r="H16" s="12">
        <f t="shared" si="1"/>
        <v>-15.94</v>
      </c>
    </row>
    <row r="17" ht="31.5" customHeight="1" spans="1:8">
      <c r="A17" s="6">
        <v>7</v>
      </c>
      <c r="B17" s="20" t="s">
        <v>32</v>
      </c>
      <c r="C17" s="11">
        <v>367958</v>
      </c>
      <c r="D17" s="12">
        <f t="shared" si="0"/>
        <v>2944</v>
      </c>
      <c r="E17" s="21">
        <v>2658.144095</v>
      </c>
      <c r="F17" s="12">
        <v>237.98</v>
      </c>
      <c r="G17" s="12">
        <v>47.88</v>
      </c>
      <c r="H17" s="12">
        <f t="shared" si="1"/>
        <v>47.88</v>
      </c>
    </row>
    <row r="18" ht="31.5" customHeight="1" spans="1:8">
      <c r="A18" s="6"/>
      <c r="B18" s="20" t="s">
        <v>33</v>
      </c>
      <c r="C18" s="23">
        <f>C7+C10+C13+C14+C15+C16+C17</f>
        <v>2519285</v>
      </c>
      <c r="D18" s="12">
        <f>D7+D10+D13+D14+D15+D16+D17</f>
        <v>20154</v>
      </c>
      <c r="E18" s="12">
        <f>E7+E10+E13+E14+E15+E16+E17</f>
        <v>18726</v>
      </c>
      <c r="F18" s="12">
        <f t="shared" ref="F18:G18" si="2">F7+F10+F13+F14+F15+F16+F17</f>
        <v>1642</v>
      </c>
      <c r="G18" s="12">
        <f t="shared" si="2"/>
        <v>-214</v>
      </c>
      <c r="H18" s="12">
        <f t="shared" si="1"/>
        <v>-214</v>
      </c>
    </row>
    <row r="20" spans="1:1">
      <c r="A20" t="s">
        <v>34</v>
      </c>
    </row>
  </sheetData>
  <pageMargins left="0.75" right="0.75" top="1" bottom="1" header="0.5" footer="0.5"/>
  <pageSetup paperSize="9" scale="76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冯建华</cp:lastModifiedBy>
  <dcterms:created xsi:type="dcterms:W3CDTF">1996-12-17T01:32:00Z</dcterms:created>
  <dcterms:modified xsi:type="dcterms:W3CDTF">2021-05-20T08:14:34Z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