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codeName="ThisWorkbook" defaultThemeVersion="124226"/>
  <bookViews>
    <workbookView xWindow="480" yWindow="120" windowWidth="8505" windowHeight="4530"/>
  </bookViews>
  <sheets>
    <sheet name="附件1" sheetId="1" r:id="rId1"/>
    <sheet name="附件2" sheetId="2" r:id="rId2"/>
  </sheets>
  <definedNames>
    <definedName name="_xlnm.Print_Titles" localSheetId="0">附件1!$4:$4</definedName>
  </definedNames>
  <calcPr calcId="144525"/>
</workbook>
</file>

<file path=xl/calcChain.xml><?xml version="1.0" encoding="utf-8"?>
<calcChain xmlns="http://schemas.openxmlformats.org/spreadsheetml/2006/main">
  <c r="E5" i="2" l="1"/>
  <c r="E6" i="2"/>
  <c r="E8" i="2"/>
  <c r="F75" i="1"/>
  <c r="G75" i="1"/>
  <c r="E75" i="1"/>
  <c r="F74" i="1"/>
  <c r="G74" i="1"/>
  <c r="E74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52" i="1"/>
  <c r="F51" i="1"/>
  <c r="G51" i="1"/>
  <c r="E51" i="1"/>
  <c r="G47" i="1"/>
  <c r="G48" i="1"/>
  <c r="G49" i="1"/>
  <c r="G50" i="1"/>
  <c r="G46" i="1"/>
  <c r="F45" i="1"/>
  <c r="G45" i="1"/>
  <c r="E45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18" i="1"/>
  <c r="F17" i="1"/>
  <c r="G17" i="1"/>
  <c r="E17" i="1"/>
</calcChain>
</file>

<file path=xl/sharedStrings.xml><?xml version="1.0" encoding="utf-8"?>
<sst xmlns="http://schemas.openxmlformats.org/spreadsheetml/2006/main" count="234" uniqueCount="140">
  <si>
    <t>序号</t>
  </si>
  <si>
    <t>申请单位</t>
  </si>
  <si>
    <t>压力容器出厂防护与运输包装  （主导团体标准制定）</t>
  </si>
  <si>
    <t>江门市特种设备协会</t>
  </si>
  <si>
    <t>压力容器产品焊接试件储存和管理方法  （主导团体标准制定）</t>
  </si>
  <si>
    <t>通用桥式起重机应力测试方法  （主导团体标准制定）</t>
  </si>
  <si>
    <t>马拉松类大型户外群众性体育活动  组织基本要求（主导团体标准制定）</t>
  </si>
  <si>
    <t>江门市越野运动协会</t>
  </si>
  <si>
    <t>马拉松类大型户外群众性体育活动  参赛者基本要求（主导团体标准制定）</t>
  </si>
  <si>
    <t>马拉松类大型户外群众性体育活动  志愿者管理要求 （主导团体标准制定）</t>
  </si>
  <si>
    <t>马拉松类大型户外群众性体育活动  饮用水供应设施基本要求   （主导团体标准制定）</t>
  </si>
  <si>
    <t>企业高质量发展品牌培育管理基本要求   （主导团体标准制定）</t>
  </si>
  <si>
    <t>江门市企业质量发展促进会</t>
  </si>
  <si>
    <t>企业高质量发展品牌培育管理自我评价   （主导团体标准制定）</t>
  </si>
  <si>
    <t>公共服务中心档案立卷归档规范（主导地方标准制定）</t>
  </si>
  <si>
    <t>广东省江门市质量技术监督标准与编码所</t>
  </si>
  <si>
    <t>电动摩托车和电动轻便摩托车非金属材料阻燃性能 （主导团体标准制定）</t>
  </si>
  <si>
    <t>广东省江门市质量计量监督检测所</t>
  </si>
  <si>
    <t>电动自行车轻合金整体车轮 （主导团体标准制定）</t>
  </si>
  <si>
    <t>市直小计</t>
  </si>
  <si>
    <t>GB/T 19903.13-2019 自动化系统与集成 物理设备控制 计算机数值控制器用的数据模型 第13部分：电火花线切割加工用工艺数据 （参与国标制定）</t>
  </si>
  <si>
    <t>江门市高成数控机械有限公司</t>
  </si>
  <si>
    <t>GB/T 19903.14-2019自动化系统与集成 物理设备控制 计算机数值控制器用的数据模型 第14部分：电火花成形加工用工艺数据 （参与国标制定）</t>
  </si>
  <si>
    <t>GB/T 37646-2019 中国传统家具名词术语 （参与国标制定）</t>
  </si>
  <si>
    <t>江门市泽信润业科技有限公司</t>
  </si>
  <si>
    <t>GB/T 38000.1-2019 标识系统信息交换 要求 第1部分：原则和方法（参与国标制定）</t>
  </si>
  <si>
    <t>GB/T 37597-2019 电动食品加工器具 性能测试方法 （参与国标制定）</t>
  </si>
  <si>
    <t>江门市竞晖电器实业有限公司</t>
  </si>
  <si>
    <t>GB/T 38412-2019  皮革制品 通用技术规范  （参与国标制定）</t>
  </si>
  <si>
    <t>江门市丽明珠箱包皮具有限公司</t>
  </si>
  <si>
    <t>GB 18581-2020 木器涂料中有害物质限量  （主导国标修定,含专利技术转化）</t>
  </si>
  <si>
    <t>嘉宝莉化工集团股份有限公司</t>
  </si>
  <si>
    <t>GB 18582-2020  建筑用墙面涂料中有害物质限量  （参与国标修定,含专利技术转化）</t>
  </si>
  <si>
    <t>广东嘉宝莉科技材料有限公司</t>
  </si>
  <si>
    <t>GB/T 38407-2019  皮革和毛皮化学品 铬鞣剂中六价铬及还原性的测定  （参与国标制定）</t>
  </si>
  <si>
    <t>江门市蓬江区珠江皮革实业有限公司</t>
  </si>
  <si>
    <t>GB/T 5226.34-2020 机械电气安全 机械电气设备 第34部分：机床技术条件（参与国标制定）</t>
  </si>
  <si>
    <t>广东今科机床有限公司</t>
  </si>
  <si>
    <t>2019-0244T-QC 汽车角转向器行标工作组</t>
  </si>
  <si>
    <t>江门市兴江转向器有限公司</t>
  </si>
  <si>
    <t>电子商务企业售后服务规范  （主导团体标准制定）</t>
  </si>
  <si>
    <t>江门市四五楼电子商务有限公司</t>
  </si>
  <si>
    <t>摩托车塑料件聚氨酯复合涂料 （主导团体标准制定）</t>
  </si>
  <si>
    <t>广东四方威凯新材料有限公司</t>
  </si>
  <si>
    <t>摩托车钢铁件复合涂料  （主导团体标准制定）</t>
  </si>
  <si>
    <t>摩托车铝件丙烯酸树脂复合涂料  （主导团体标准制定）</t>
  </si>
  <si>
    <t>玻璃钢压缩弹簧  （主导团体标准制定,含专利技术转化）</t>
  </si>
  <si>
    <t>江门市德山复合材料科技有限公司</t>
  </si>
  <si>
    <t>滚轮支架垫盘 （主导联盟标准制定）</t>
  </si>
  <si>
    <t>江门市信通通信工程有限公司</t>
  </si>
  <si>
    <t>智能安防监控报警装置（主导联盟标准制定）</t>
  </si>
  <si>
    <t>江门市天誉通信技术工程有限公司</t>
  </si>
  <si>
    <t>新型多功能置物架（主导联盟标准制定）</t>
  </si>
  <si>
    <t>江门市蓬江区万腾五金制品有限公司</t>
  </si>
  <si>
    <t>新型米桶（主导联盟标准制定）</t>
  </si>
  <si>
    <t>江门市灏峰家庭用品开发有限公司</t>
  </si>
  <si>
    <t>一次性使用医用橡胶手套  （主导团体标准制定）</t>
  </si>
  <si>
    <t>广东维高医疗科技有限公司</t>
  </si>
  <si>
    <t>普通防护口罩  （主导团体标准制定）</t>
  </si>
  <si>
    <t>一次性使用医用口罩  （主导团体标准制定）</t>
  </si>
  <si>
    <t>口罩夹  （主导团体标准制定）</t>
  </si>
  <si>
    <t>家用和类似用途水槽式电动洗碗机  （主导团体标准制定）</t>
  </si>
  <si>
    <t>江门市开普勒厨卫科技有限公司</t>
  </si>
  <si>
    <t>欧标食品用容器尺寸规范  （主导团体标准制定）</t>
  </si>
  <si>
    <t>江门市蓬江区华想发展有限公司</t>
  </si>
  <si>
    <t>欧标食品用容器的附件和支承件规范  （主导团体标准制定）</t>
  </si>
  <si>
    <t>LED自行车灯 （主导团体标准制定）</t>
  </si>
  <si>
    <t>江门市天舜光电科技有限公司</t>
  </si>
  <si>
    <t>GB/T 38153.3-2019 印刷技术 测试印样的实验室制备 第3部分：丝网油墨  （参与国标制定）</t>
  </si>
  <si>
    <t>江门市阪桥电子材料有限公司</t>
  </si>
  <si>
    <t>悬挂嵌入式空调器 （主导联盟标准制定）</t>
  </si>
  <si>
    <t>江门市宝士制冷五金电器标准联盟</t>
  </si>
  <si>
    <t>GB/T 37414.3-2020  工业机器人电气设备及系统 第3部分：交流伺服电动机技术条件 （参与国标制定）</t>
  </si>
  <si>
    <t>广东南方职业学院</t>
  </si>
  <si>
    <t>GB/T 37414.2-2020  工业机器人电气设备及系统 第2部分：交流伺服驱动装置技术条件 （参与国标制定）</t>
  </si>
  <si>
    <t>FZ/T 54007-2019 锦纶6弹力丝 （主导行标制定）</t>
  </si>
  <si>
    <t>广东新会美达锦纶股份有限公司</t>
  </si>
  <si>
    <t>FZ/T 54114-2019 有色锦纶6牵伸丝 （主导行标制定）</t>
  </si>
  <si>
    <t>FZ/T 54113-2019 有色锦纶6预取向丝 （参与行标制定）</t>
  </si>
  <si>
    <t>GB/T 37632-2019 化学纤维 二氧化钛含量试验方法 （参与国标制定）</t>
  </si>
  <si>
    <t>GB/T 38138-2019 纤维级聚己内酰胺（PA6）切片试验方法 （参与国标制定）</t>
  </si>
  <si>
    <t>GB/T 38136-2019  化学纤维 产品分类 （参与国标制定）</t>
  </si>
  <si>
    <t>手扶拖拉机用蓄电池使用管理规范 （主导团体标准制定）</t>
  </si>
  <si>
    <t>江门市新会区新农机械有限公司</t>
  </si>
  <si>
    <t>拖拉机经销商评价管理规范 （主导团体标准制定）</t>
  </si>
  <si>
    <t>木材年轮测定  （主导团体标准制定）</t>
  </si>
  <si>
    <t>江门市新汇红木检测有限公司</t>
  </si>
  <si>
    <t>广作古典家具  （主导团体标准制定）</t>
  </si>
  <si>
    <t>GB/T 12754-2019 彩色涂层钢板及钢带(参与国标修定）</t>
  </si>
  <si>
    <t>华冠新型材料股份有限公司</t>
  </si>
  <si>
    <t>FZ/T 64072-2019 鞋用防穿刺高强机织布 （主导行标制定）</t>
  </si>
  <si>
    <t>江门市新会区工业用布厂有限公司</t>
  </si>
  <si>
    <t>HJ 1095-2020  芬顿氧化法废水处理工程技术规范  （参与行标制定）</t>
  </si>
  <si>
    <t>江门市新会区新绿环保实业发展总公司</t>
  </si>
  <si>
    <t>GB /T 38776-2020 电子商务软件构件分类与代码 (参与国标制定）</t>
  </si>
  <si>
    <t>江门市新会区旭阳软件科技有限公司</t>
  </si>
  <si>
    <t>电动三轮摩托车 （主导团体标准制定）</t>
  </si>
  <si>
    <t>江门气派摩托车有限公司</t>
  </si>
  <si>
    <t>RoHS符合性证明技术文档的规范 （主导团体标准制定）</t>
  </si>
  <si>
    <t>江门市新会区亿诺五金制品有限公司</t>
  </si>
  <si>
    <t>不锈钢垃圾桶 （主导团体标准制定）</t>
  </si>
  <si>
    <t>红外线感应垃圾桶 （主导团体标准制定）</t>
  </si>
  <si>
    <t>美标电动执行器的特殊要求 （主导团体标准制定）</t>
  </si>
  <si>
    <t>电子电气产品限用物质检测样品拆分指南 （主导团体标准制定）</t>
  </si>
  <si>
    <t>电子信息产品中有毒有害物质的限量要求 （主导团体标准制定）</t>
  </si>
  <si>
    <t>合计</t>
  </si>
  <si>
    <t>市（区）</t>
  </si>
  <si>
    <t>市（区）</t>
    <phoneticPr fontId="1" type="noConversion"/>
  </si>
  <si>
    <t>项目名称及类型</t>
    <phoneticPr fontId="1" type="noConversion"/>
  </si>
  <si>
    <t>资助金额</t>
    <phoneticPr fontId="1" type="noConversion"/>
  </si>
  <si>
    <t>其中：市本级承担金额</t>
  </si>
  <si>
    <t>其中：各市（区）承担金额</t>
  </si>
  <si>
    <t>江门市特种设备协会</t>
    <phoneticPr fontId="1" type="noConversion"/>
  </si>
  <si>
    <t>市直</t>
    <phoneticPr fontId="1" type="noConversion"/>
  </si>
  <si>
    <t>蓬江区</t>
  </si>
  <si>
    <t>蓬江区</t>
    <phoneticPr fontId="1" type="noConversion"/>
  </si>
  <si>
    <t>蓬江区小计</t>
    <phoneticPr fontId="1" type="noConversion"/>
  </si>
  <si>
    <t>江海区</t>
    <phoneticPr fontId="1" type="noConversion"/>
  </si>
  <si>
    <t>江海区小计</t>
    <phoneticPr fontId="1" type="noConversion"/>
  </si>
  <si>
    <t>新会区</t>
    <phoneticPr fontId="1" type="noConversion"/>
  </si>
  <si>
    <t>新会区小计</t>
    <phoneticPr fontId="1" type="noConversion"/>
  </si>
  <si>
    <t>金额单位：万元</t>
    <phoneticPr fontId="1" type="noConversion"/>
  </si>
  <si>
    <t>附件1：</t>
    <phoneticPr fontId="1" type="noConversion"/>
  </si>
  <si>
    <t>FZ/T 54024-2019 锦纶6预取向丝 （参与行标制定）</t>
  </si>
  <si>
    <t>项目名称</t>
  </si>
  <si>
    <t>地区/单位</t>
  </si>
  <si>
    <t>支出功能分类科目</t>
  </si>
  <si>
    <t>本次项目市本级需承担金额</t>
  </si>
  <si>
    <t>一</t>
  </si>
  <si>
    <t>市本级</t>
  </si>
  <si>
    <t>二</t>
  </si>
  <si>
    <t>市市场监管局</t>
    <phoneticPr fontId="1" type="noConversion"/>
  </si>
  <si>
    <t>江海区</t>
    <phoneticPr fontId="1" type="noConversion"/>
  </si>
  <si>
    <t>新会区</t>
    <phoneticPr fontId="1" type="noConversion"/>
  </si>
  <si>
    <t xml:space="preserve"> 2020年江门市实施标准化战略专项资金安排明细表</t>
    <phoneticPr fontId="1" type="noConversion"/>
  </si>
  <si>
    <t>2020年实施技术标准战略专项</t>
    <phoneticPr fontId="1" type="noConversion"/>
  </si>
  <si>
    <t>2013899 其他市场监督管理事务</t>
    <phoneticPr fontId="1" type="noConversion"/>
  </si>
  <si>
    <t>金额单位：万元</t>
    <phoneticPr fontId="1" type="noConversion"/>
  </si>
  <si>
    <t>附件2：</t>
    <phoneticPr fontId="1" type="noConversion"/>
  </si>
  <si>
    <t xml:space="preserve"> 2020年江门市实施标准化战略专项资金安排汇总表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</si>
</sst>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9">
    <font>
      <sz val="12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12"/>
      <name val="宋体"/>
      <family val="3"/>
      <charset val="134"/>
    </font>
    <font>
      <b/>
      <sz val="10"/>
      <name val="宋体"/>
      <family val="3"/>
      <charset val="134"/>
    </font>
    <font>
      <b/>
      <sz val="12"/>
      <name val="宋体"/>
      <family val="3"/>
      <charset val="134"/>
    </font>
    <font>
      <b/>
      <sz val="11"/>
      <name val="宋体"/>
      <family val="3"/>
      <charset val="134"/>
    </font>
    <font>
      <sz val="10"/>
      <name val="宋体"/>
      <family val="3"/>
      <charset val="134"/>
    </font>
    <font>
      <b/>
      <sz val="16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</cellStyleXfs>
  <cellXfs count="31">
    <xf numFmtId="0" fontId="0" fillId="0" borderId="0" xfId="0"/>
    <xf numFmtId="0" fontId="6" fillId="0" borderId="1" xfId="0" applyFont="1" applyFill="1" applyBorder="1" applyAlignment="1">
      <alignment horizontal="center" vertical="center" wrapText="1"/>
    </xf>
    <xf numFmtId="0" fontId="3" fillId="0" borderId="0" xfId="0" applyFont="1"/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/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5" fillId="0" borderId="1" xfId="5" applyFont="1" applyBorder="1" applyAlignment="1">
      <alignment horizontal="center" vertical="center"/>
    </xf>
    <xf numFmtId="0" fontId="5" fillId="0" borderId="1" xfId="5" applyFont="1" applyBorder="1" applyAlignment="1">
      <alignment horizontal="center" vertical="center" wrapText="1"/>
    </xf>
    <xf numFmtId="0" fontId="3" fillId="0" borderId="1" xfId="5" applyFont="1" applyBorder="1" applyAlignment="1">
      <alignment horizontal="center" vertical="center"/>
    </xf>
    <xf numFmtId="0" fontId="3" fillId="0" borderId="1" xfId="5" applyFont="1" applyBorder="1" applyAlignment="1">
      <alignment horizontal="center" vertical="center" wrapText="1"/>
    </xf>
    <xf numFmtId="0" fontId="5" fillId="0" borderId="1" xfId="5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3" fillId="0" borderId="1" xfId="5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3" fillId="0" borderId="4" xfId="5" applyFont="1" applyBorder="1" applyAlignment="1">
      <alignment horizontal="center" vertical="center" wrapText="1"/>
    </xf>
    <xf numFmtId="0" fontId="3" fillId="0" borderId="5" xfId="5" applyFont="1" applyBorder="1" applyAlignment="1">
      <alignment horizontal="center" vertical="center" wrapText="1"/>
    </xf>
    <xf numFmtId="0" fontId="3" fillId="0" borderId="6" xfId="5" applyFont="1" applyBorder="1" applyAlignment="1">
      <alignment horizontal="center" vertical="center" wrapText="1"/>
    </xf>
    <xf numFmtId="0" fontId="5" fillId="0" borderId="1" xfId="5" applyFont="1" applyBorder="1" applyAlignment="1">
      <alignment horizontal="center" vertical="center"/>
    </xf>
  </cellXfs>
  <cellStyles count="10">
    <cellStyle name="常规" xfId="0" builtinId="0"/>
    <cellStyle name="常规 130" xfId="3"/>
    <cellStyle name="常规 130 2" xfId="5"/>
    <cellStyle name="常规 130 2 2" xfId="8"/>
    <cellStyle name="常规 130 2 3" xfId="7"/>
    <cellStyle name="常规 2" xfId="4"/>
    <cellStyle name="常规 3" xfId="6"/>
    <cellStyle name="常规 4" xfId="9"/>
    <cellStyle name="常规 6" xfId="1"/>
    <cellStyle name="千位分隔 2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E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75"/>
  <sheetViews>
    <sheetView tabSelected="1" workbookViewId="0">
      <selection activeCell="A2" sqref="A2:G2"/>
    </sheetView>
  </sheetViews>
  <sheetFormatPr defaultRowHeight="24.75" customHeight="1"/>
  <cols>
    <col min="1" max="1" width="7.25" bestFit="1" customWidth="1"/>
    <col min="2" max="2" width="7.75" bestFit="1" customWidth="1"/>
    <col min="3" max="3" width="33" bestFit="1" customWidth="1"/>
    <col min="4" max="4" width="54.25" customWidth="1"/>
    <col min="5" max="5" width="9.5" bestFit="1" customWidth="1"/>
    <col min="6" max="6" width="9.375" customWidth="1"/>
    <col min="7" max="7" width="11.125" customWidth="1"/>
  </cols>
  <sheetData>
    <row r="1" spans="1:7" ht="17.25" customHeight="1">
      <c r="A1" s="4" t="s">
        <v>122</v>
      </c>
    </row>
    <row r="2" spans="1:7" ht="24.75" customHeight="1">
      <c r="A2" s="26" t="s">
        <v>134</v>
      </c>
      <c r="B2" s="26"/>
      <c r="C2" s="26"/>
      <c r="D2" s="26"/>
      <c r="E2" s="26"/>
      <c r="F2" s="26"/>
      <c r="G2" s="26"/>
    </row>
    <row r="3" spans="1:7" ht="17.25" customHeight="1">
      <c r="G3" s="3" t="s">
        <v>121</v>
      </c>
    </row>
    <row r="4" spans="1:7" ht="42.75">
      <c r="A4" s="1" t="s">
        <v>0</v>
      </c>
      <c r="B4" s="1" t="s">
        <v>107</v>
      </c>
      <c r="C4" s="1" t="s">
        <v>1</v>
      </c>
      <c r="D4" s="1" t="s">
        <v>108</v>
      </c>
      <c r="E4" s="1" t="s">
        <v>109</v>
      </c>
      <c r="F4" s="6" t="s">
        <v>110</v>
      </c>
      <c r="G4" s="6" t="s">
        <v>111</v>
      </c>
    </row>
    <row r="5" spans="1:7" ht="27" customHeight="1">
      <c r="A5" s="7">
        <v>1</v>
      </c>
      <c r="B5" s="7" t="s">
        <v>113</v>
      </c>
      <c r="C5" s="7" t="s">
        <v>3</v>
      </c>
      <c r="D5" s="8" t="s">
        <v>2</v>
      </c>
      <c r="E5" s="7">
        <v>4.95</v>
      </c>
      <c r="F5" s="7">
        <v>4.95</v>
      </c>
      <c r="G5" s="9">
        <v>0</v>
      </c>
    </row>
    <row r="6" spans="1:7" ht="27" customHeight="1">
      <c r="A6" s="7">
        <v>2</v>
      </c>
      <c r="B6" s="7" t="s">
        <v>113</v>
      </c>
      <c r="C6" s="7" t="s">
        <v>3</v>
      </c>
      <c r="D6" s="8" t="s">
        <v>4</v>
      </c>
      <c r="E6" s="7">
        <v>4.8571999999999997</v>
      </c>
      <c r="F6" s="7">
        <v>4.8571999999999997</v>
      </c>
      <c r="G6" s="9">
        <v>0</v>
      </c>
    </row>
    <row r="7" spans="1:7" ht="27" customHeight="1">
      <c r="A7" s="7">
        <v>3</v>
      </c>
      <c r="B7" s="7" t="s">
        <v>113</v>
      </c>
      <c r="C7" s="7" t="s">
        <v>112</v>
      </c>
      <c r="D7" s="8" t="s">
        <v>5</v>
      </c>
      <c r="E7" s="7">
        <v>4.95</v>
      </c>
      <c r="F7" s="7">
        <v>4.95</v>
      </c>
      <c r="G7" s="9">
        <v>0</v>
      </c>
    </row>
    <row r="8" spans="1:7" ht="27" customHeight="1">
      <c r="A8" s="7">
        <v>4</v>
      </c>
      <c r="B8" s="7" t="s">
        <v>113</v>
      </c>
      <c r="C8" s="7" t="s">
        <v>7</v>
      </c>
      <c r="D8" s="8" t="s">
        <v>6</v>
      </c>
      <c r="E8" s="7">
        <v>4.8499999999999996</v>
      </c>
      <c r="F8" s="7">
        <v>4.8499999999999996</v>
      </c>
      <c r="G8" s="9">
        <v>0</v>
      </c>
    </row>
    <row r="9" spans="1:7" ht="27" customHeight="1">
      <c r="A9" s="7">
        <v>5</v>
      </c>
      <c r="B9" s="7" t="s">
        <v>113</v>
      </c>
      <c r="C9" s="7" t="s">
        <v>7</v>
      </c>
      <c r="D9" s="8" t="s">
        <v>8</v>
      </c>
      <c r="E9" s="7">
        <v>4.75</v>
      </c>
      <c r="F9" s="7">
        <v>4.75</v>
      </c>
      <c r="G9" s="9">
        <v>0</v>
      </c>
    </row>
    <row r="10" spans="1:7" ht="27" customHeight="1">
      <c r="A10" s="7">
        <v>6</v>
      </c>
      <c r="B10" s="7" t="s">
        <v>113</v>
      </c>
      <c r="C10" s="7" t="s">
        <v>7</v>
      </c>
      <c r="D10" s="8" t="s">
        <v>9</v>
      </c>
      <c r="E10" s="7">
        <v>4.75</v>
      </c>
      <c r="F10" s="7">
        <v>4.75</v>
      </c>
      <c r="G10" s="9">
        <v>0</v>
      </c>
    </row>
    <row r="11" spans="1:7" ht="27" customHeight="1">
      <c r="A11" s="7">
        <v>7</v>
      </c>
      <c r="B11" s="7" t="s">
        <v>113</v>
      </c>
      <c r="C11" s="7" t="s">
        <v>7</v>
      </c>
      <c r="D11" s="8" t="s">
        <v>10</v>
      </c>
      <c r="E11" s="7">
        <v>4.75</v>
      </c>
      <c r="F11" s="7">
        <v>4.75</v>
      </c>
      <c r="G11" s="9">
        <v>0</v>
      </c>
    </row>
    <row r="12" spans="1:7" ht="27" customHeight="1">
      <c r="A12" s="7">
        <v>8</v>
      </c>
      <c r="B12" s="7" t="s">
        <v>113</v>
      </c>
      <c r="C12" s="7" t="s">
        <v>12</v>
      </c>
      <c r="D12" s="10" t="s">
        <v>11</v>
      </c>
      <c r="E12" s="7">
        <v>4.7</v>
      </c>
      <c r="F12" s="7">
        <v>4.7</v>
      </c>
      <c r="G12" s="9">
        <v>0</v>
      </c>
    </row>
    <row r="13" spans="1:7" ht="27" customHeight="1">
      <c r="A13" s="7">
        <v>9</v>
      </c>
      <c r="B13" s="7" t="s">
        <v>113</v>
      </c>
      <c r="C13" s="7" t="s">
        <v>12</v>
      </c>
      <c r="D13" s="10" t="s">
        <v>13</v>
      </c>
      <c r="E13" s="7">
        <v>4.7</v>
      </c>
      <c r="F13" s="7">
        <v>4.7</v>
      </c>
      <c r="G13" s="9">
        <v>0</v>
      </c>
    </row>
    <row r="14" spans="1:7" ht="27" customHeight="1">
      <c r="A14" s="7">
        <v>10</v>
      </c>
      <c r="B14" s="7" t="s">
        <v>113</v>
      </c>
      <c r="C14" s="7" t="s">
        <v>15</v>
      </c>
      <c r="D14" s="8" t="s">
        <v>14</v>
      </c>
      <c r="E14" s="7">
        <v>5</v>
      </c>
      <c r="F14" s="7">
        <v>5</v>
      </c>
      <c r="G14" s="9">
        <v>0</v>
      </c>
    </row>
    <row r="15" spans="1:7" ht="27" customHeight="1">
      <c r="A15" s="7">
        <v>11</v>
      </c>
      <c r="B15" s="7" t="s">
        <v>113</v>
      </c>
      <c r="C15" s="7" t="s">
        <v>17</v>
      </c>
      <c r="D15" s="8" t="s">
        <v>16</v>
      </c>
      <c r="E15" s="7">
        <v>4.7</v>
      </c>
      <c r="F15" s="7">
        <v>4.7</v>
      </c>
      <c r="G15" s="9">
        <v>0</v>
      </c>
    </row>
    <row r="16" spans="1:7" ht="27" customHeight="1">
      <c r="A16" s="7">
        <v>12</v>
      </c>
      <c r="B16" s="7" t="s">
        <v>113</v>
      </c>
      <c r="C16" s="7" t="s">
        <v>17</v>
      </c>
      <c r="D16" s="8" t="s">
        <v>18</v>
      </c>
      <c r="E16" s="7">
        <v>4.7</v>
      </c>
      <c r="F16" s="7">
        <v>4.7</v>
      </c>
      <c r="G16" s="9">
        <v>0</v>
      </c>
    </row>
    <row r="17" spans="1:7" ht="27" customHeight="1">
      <c r="A17" s="24" t="s">
        <v>19</v>
      </c>
      <c r="B17" s="25"/>
      <c r="C17" s="11"/>
      <c r="D17" s="11"/>
      <c r="E17" s="12">
        <f>SUM(E5:E16)</f>
        <v>57.65720000000001</v>
      </c>
      <c r="F17" s="12">
        <f t="shared" ref="F17:G17" si="0">SUM(F5:F16)</f>
        <v>57.65720000000001</v>
      </c>
      <c r="G17" s="12">
        <f t="shared" si="0"/>
        <v>0</v>
      </c>
    </row>
    <row r="18" spans="1:7" ht="36">
      <c r="A18" s="7">
        <v>1</v>
      </c>
      <c r="B18" s="7" t="s">
        <v>115</v>
      </c>
      <c r="C18" s="7" t="s">
        <v>21</v>
      </c>
      <c r="D18" s="8" t="s">
        <v>20</v>
      </c>
      <c r="E18" s="7">
        <v>9</v>
      </c>
      <c r="F18" s="7">
        <v>5.13</v>
      </c>
      <c r="G18" s="9">
        <f>E18-F18</f>
        <v>3.87</v>
      </c>
    </row>
    <row r="19" spans="1:7" ht="27" customHeight="1">
      <c r="A19" s="7">
        <v>2</v>
      </c>
      <c r="B19" s="7" t="s">
        <v>115</v>
      </c>
      <c r="C19" s="7" t="s">
        <v>21</v>
      </c>
      <c r="D19" s="8" t="s">
        <v>22</v>
      </c>
      <c r="E19" s="7">
        <v>9</v>
      </c>
      <c r="F19" s="7">
        <v>5.13</v>
      </c>
      <c r="G19" s="9">
        <f t="shared" ref="G19:G44" si="1">E19-F19</f>
        <v>3.87</v>
      </c>
    </row>
    <row r="20" spans="1:7" ht="27" customHeight="1">
      <c r="A20" s="7">
        <v>3</v>
      </c>
      <c r="B20" s="7" t="s">
        <v>115</v>
      </c>
      <c r="C20" s="7" t="s">
        <v>24</v>
      </c>
      <c r="D20" s="8" t="s">
        <v>23</v>
      </c>
      <c r="E20" s="7">
        <v>9</v>
      </c>
      <c r="F20" s="7">
        <v>5.13</v>
      </c>
      <c r="G20" s="9">
        <f t="shared" si="1"/>
        <v>3.87</v>
      </c>
    </row>
    <row r="21" spans="1:7" ht="27" customHeight="1">
      <c r="A21" s="7">
        <v>4</v>
      </c>
      <c r="B21" s="7" t="s">
        <v>115</v>
      </c>
      <c r="C21" s="7" t="s">
        <v>24</v>
      </c>
      <c r="D21" s="8" t="s">
        <v>25</v>
      </c>
      <c r="E21" s="7">
        <v>9</v>
      </c>
      <c r="F21" s="7">
        <v>5.13</v>
      </c>
      <c r="G21" s="9">
        <f t="shared" si="1"/>
        <v>3.87</v>
      </c>
    </row>
    <row r="22" spans="1:7" ht="27" customHeight="1">
      <c r="A22" s="7">
        <v>5</v>
      </c>
      <c r="B22" s="7" t="s">
        <v>115</v>
      </c>
      <c r="C22" s="7" t="s">
        <v>27</v>
      </c>
      <c r="D22" s="8" t="s">
        <v>26</v>
      </c>
      <c r="E22" s="7">
        <v>9</v>
      </c>
      <c r="F22" s="7">
        <v>5.13</v>
      </c>
      <c r="G22" s="9">
        <f t="shared" si="1"/>
        <v>3.87</v>
      </c>
    </row>
    <row r="23" spans="1:7" ht="27" customHeight="1">
      <c r="A23" s="7">
        <v>6</v>
      </c>
      <c r="B23" s="7" t="s">
        <v>115</v>
      </c>
      <c r="C23" s="7" t="s">
        <v>29</v>
      </c>
      <c r="D23" s="8" t="s">
        <v>28</v>
      </c>
      <c r="E23" s="7">
        <v>9</v>
      </c>
      <c r="F23" s="7">
        <v>5.13</v>
      </c>
      <c r="G23" s="9">
        <f t="shared" si="1"/>
        <v>3.87</v>
      </c>
    </row>
    <row r="24" spans="1:7" ht="27" customHeight="1">
      <c r="A24" s="7">
        <v>7</v>
      </c>
      <c r="B24" s="7" t="s">
        <v>115</v>
      </c>
      <c r="C24" s="7" t="s">
        <v>31</v>
      </c>
      <c r="D24" s="8" t="s">
        <v>30</v>
      </c>
      <c r="E24" s="7">
        <v>16</v>
      </c>
      <c r="F24" s="7">
        <v>9.1199999999999992</v>
      </c>
      <c r="G24" s="9">
        <f t="shared" si="1"/>
        <v>6.8800000000000008</v>
      </c>
    </row>
    <row r="25" spans="1:7" ht="27" customHeight="1">
      <c r="A25" s="7">
        <v>8</v>
      </c>
      <c r="B25" s="7" t="s">
        <v>115</v>
      </c>
      <c r="C25" s="7" t="s">
        <v>33</v>
      </c>
      <c r="D25" s="8" t="s">
        <v>32</v>
      </c>
      <c r="E25" s="7">
        <v>12</v>
      </c>
      <c r="F25" s="7">
        <v>6.84</v>
      </c>
      <c r="G25" s="9">
        <f t="shared" si="1"/>
        <v>5.16</v>
      </c>
    </row>
    <row r="26" spans="1:7" ht="27" customHeight="1">
      <c r="A26" s="7">
        <v>9</v>
      </c>
      <c r="B26" s="7" t="s">
        <v>115</v>
      </c>
      <c r="C26" s="7" t="s">
        <v>35</v>
      </c>
      <c r="D26" s="8" t="s">
        <v>34</v>
      </c>
      <c r="E26" s="7">
        <v>9</v>
      </c>
      <c r="F26" s="7">
        <v>5.13</v>
      </c>
      <c r="G26" s="9">
        <f t="shared" si="1"/>
        <v>3.87</v>
      </c>
    </row>
    <row r="27" spans="1:7" ht="27" customHeight="1">
      <c r="A27" s="7">
        <v>10</v>
      </c>
      <c r="B27" s="7" t="s">
        <v>115</v>
      </c>
      <c r="C27" s="7" t="s">
        <v>37</v>
      </c>
      <c r="D27" s="8" t="s">
        <v>36</v>
      </c>
      <c r="E27" s="7">
        <v>9</v>
      </c>
      <c r="F27" s="7">
        <v>5.13</v>
      </c>
      <c r="G27" s="9">
        <f t="shared" si="1"/>
        <v>3.87</v>
      </c>
    </row>
    <row r="28" spans="1:7" ht="27" customHeight="1">
      <c r="A28" s="7">
        <v>11</v>
      </c>
      <c r="B28" s="7" t="s">
        <v>115</v>
      </c>
      <c r="C28" s="7" t="s">
        <v>39</v>
      </c>
      <c r="D28" s="8" t="s">
        <v>38</v>
      </c>
      <c r="E28" s="7">
        <v>13.14</v>
      </c>
      <c r="F28" s="7">
        <v>7.4897999999999998</v>
      </c>
      <c r="G28" s="9">
        <f t="shared" si="1"/>
        <v>5.6502000000000008</v>
      </c>
    </row>
    <row r="29" spans="1:7" ht="27" customHeight="1">
      <c r="A29" s="7">
        <v>12</v>
      </c>
      <c r="B29" s="7" t="s">
        <v>115</v>
      </c>
      <c r="C29" s="7" t="s">
        <v>41</v>
      </c>
      <c r="D29" s="8" t="s">
        <v>40</v>
      </c>
      <c r="E29" s="7">
        <v>4.5</v>
      </c>
      <c r="F29" s="7">
        <v>2.5649999999999999</v>
      </c>
      <c r="G29" s="9">
        <f t="shared" si="1"/>
        <v>1.9350000000000001</v>
      </c>
    </row>
    <row r="30" spans="1:7" ht="27" customHeight="1">
      <c r="A30" s="7">
        <v>13</v>
      </c>
      <c r="B30" s="7" t="s">
        <v>115</v>
      </c>
      <c r="C30" s="7" t="s">
        <v>43</v>
      </c>
      <c r="D30" s="8" t="s">
        <v>42</v>
      </c>
      <c r="E30" s="7">
        <v>4.5</v>
      </c>
      <c r="F30" s="7">
        <v>2.5649999999999999</v>
      </c>
      <c r="G30" s="9">
        <f t="shared" si="1"/>
        <v>1.9350000000000001</v>
      </c>
    </row>
    <row r="31" spans="1:7" ht="27" customHeight="1">
      <c r="A31" s="7">
        <v>14</v>
      </c>
      <c r="B31" s="7" t="s">
        <v>115</v>
      </c>
      <c r="C31" s="7" t="s">
        <v>43</v>
      </c>
      <c r="D31" s="8" t="s">
        <v>44</v>
      </c>
      <c r="E31" s="7">
        <v>4.5</v>
      </c>
      <c r="F31" s="7">
        <v>2.5649999999999999</v>
      </c>
      <c r="G31" s="9">
        <f t="shared" si="1"/>
        <v>1.9350000000000001</v>
      </c>
    </row>
    <row r="32" spans="1:7" ht="27" customHeight="1">
      <c r="A32" s="7">
        <v>15</v>
      </c>
      <c r="B32" s="7" t="s">
        <v>115</v>
      </c>
      <c r="C32" s="7" t="s">
        <v>43</v>
      </c>
      <c r="D32" s="8" t="s">
        <v>45</v>
      </c>
      <c r="E32" s="7">
        <v>4.5</v>
      </c>
      <c r="F32" s="7">
        <v>2.5649999999999999</v>
      </c>
      <c r="G32" s="9">
        <f t="shared" si="1"/>
        <v>1.9350000000000001</v>
      </c>
    </row>
    <row r="33" spans="1:7" ht="27" customHeight="1">
      <c r="A33" s="7">
        <v>16</v>
      </c>
      <c r="B33" s="7" t="s">
        <v>115</v>
      </c>
      <c r="C33" s="7" t="s">
        <v>47</v>
      </c>
      <c r="D33" s="8" t="s">
        <v>46</v>
      </c>
      <c r="E33" s="7">
        <v>5.4</v>
      </c>
      <c r="F33" s="7">
        <v>3.0779999999999998</v>
      </c>
      <c r="G33" s="9">
        <f t="shared" si="1"/>
        <v>2.3220000000000005</v>
      </c>
    </row>
    <row r="34" spans="1:7" ht="27" customHeight="1">
      <c r="A34" s="7">
        <v>17</v>
      </c>
      <c r="B34" s="7" t="s">
        <v>115</v>
      </c>
      <c r="C34" s="7" t="s">
        <v>49</v>
      </c>
      <c r="D34" s="8" t="s">
        <v>48</v>
      </c>
      <c r="E34" s="7">
        <v>4.5</v>
      </c>
      <c r="F34" s="7">
        <v>2.5649999999999999</v>
      </c>
      <c r="G34" s="9">
        <f t="shared" si="1"/>
        <v>1.9350000000000001</v>
      </c>
    </row>
    <row r="35" spans="1:7" ht="27" customHeight="1">
      <c r="A35" s="7">
        <v>18</v>
      </c>
      <c r="B35" s="7" t="s">
        <v>115</v>
      </c>
      <c r="C35" s="7" t="s">
        <v>51</v>
      </c>
      <c r="D35" s="8" t="s">
        <v>50</v>
      </c>
      <c r="E35" s="7">
        <v>4.5</v>
      </c>
      <c r="F35" s="7">
        <v>2.5649999999999999</v>
      </c>
      <c r="G35" s="9">
        <f t="shared" si="1"/>
        <v>1.9350000000000001</v>
      </c>
    </row>
    <row r="36" spans="1:7" ht="27" customHeight="1">
      <c r="A36" s="7">
        <v>19</v>
      </c>
      <c r="B36" s="7" t="s">
        <v>115</v>
      </c>
      <c r="C36" s="7" t="s">
        <v>53</v>
      </c>
      <c r="D36" s="8" t="s">
        <v>52</v>
      </c>
      <c r="E36" s="7">
        <v>4.5</v>
      </c>
      <c r="F36" s="7">
        <v>2.5649999999999999</v>
      </c>
      <c r="G36" s="9">
        <f t="shared" si="1"/>
        <v>1.9350000000000001</v>
      </c>
    </row>
    <row r="37" spans="1:7" ht="27" customHeight="1">
      <c r="A37" s="7">
        <v>20</v>
      </c>
      <c r="B37" s="7" t="s">
        <v>115</v>
      </c>
      <c r="C37" s="7" t="s">
        <v>55</v>
      </c>
      <c r="D37" s="8" t="s">
        <v>54</v>
      </c>
      <c r="E37" s="7">
        <v>4.5</v>
      </c>
      <c r="F37" s="7">
        <v>2.5649999999999999</v>
      </c>
      <c r="G37" s="9">
        <f t="shared" si="1"/>
        <v>1.9350000000000001</v>
      </c>
    </row>
    <row r="38" spans="1:7" ht="27" customHeight="1">
      <c r="A38" s="7">
        <v>21</v>
      </c>
      <c r="B38" s="7" t="s">
        <v>115</v>
      </c>
      <c r="C38" s="7" t="s">
        <v>57</v>
      </c>
      <c r="D38" s="8" t="s">
        <v>56</v>
      </c>
      <c r="E38" s="7">
        <v>4.5</v>
      </c>
      <c r="F38" s="7">
        <v>2.5649999999999999</v>
      </c>
      <c r="G38" s="9">
        <f t="shared" si="1"/>
        <v>1.9350000000000001</v>
      </c>
    </row>
    <row r="39" spans="1:7" ht="27" customHeight="1">
      <c r="A39" s="7">
        <v>22</v>
      </c>
      <c r="B39" s="7" t="s">
        <v>115</v>
      </c>
      <c r="C39" s="7" t="s">
        <v>57</v>
      </c>
      <c r="D39" s="8" t="s">
        <v>58</v>
      </c>
      <c r="E39" s="7">
        <v>4.5</v>
      </c>
      <c r="F39" s="7">
        <v>2.5649999999999999</v>
      </c>
      <c r="G39" s="9">
        <f t="shared" si="1"/>
        <v>1.9350000000000001</v>
      </c>
    </row>
    <row r="40" spans="1:7" ht="27" customHeight="1">
      <c r="A40" s="7">
        <v>23</v>
      </c>
      <c r="B40" s="7" t="s">
        <v>115</v>
      </c>
      <c r="C40" s="7" t="s">
        <v>57</v>
      </c>
      <c r="D40" s="8" t="s">
        <v>59</v>
      </c>
      <c r="E40" s="7">
        <v>4.5</v>
      </c>
      <c r="F40" s="7">
        <v>2.5649999999999999</v>
      </c>
      <c r="G40" s="9">
        <f t="shared" si="1"/>
        <v>1.9350000000000001</v>
      </c>
    </row>
    <row r="41" spans="1:7" ht="27" customHeight="1">
      <c r="A41" s="7">
        <v>24</v>
      </c>
      <c r="B41" s="7" t="s">
        <v>115</v>
      </c>
      <c r="C41" s="7" t="s">
        <v>57</v>
      </c>
      <c r="D41" s="10" t="s">
        <v>60</v>
      </c>
      <c r="E41" s="7">
        <v>4.5</v>
      </c>
      <c r="F41" s="7">
        <v>2.5649999999999999</v>
      </c>
      <c r="G41" s="9">
        <f t="shared" si="1"/>
        <v>1.9350000000000001</v>
      </c>
    </row>
    <row r="42" spans="1:7" ht="27" customHeight="1">
      <c r="A42" s="7">
        <v>25</v>
      </c>
      <c r="B42" s="7" t="s">
        <v>115</v>
      </c>
      <c r="C42" s="7" t="s">
        <v>62</v>
      </c>
      <c r="D42" s="8" t="s">
        <v>61</v>
      </c>
      <c r="E42" s="7">
        <v>4.5</v>
      </c>
      <c r="F42" s="7">
        <v>2.5649999999999999</v>
      </c>
      <c r="G42" s="9">
        <f t="shared" si="1"/>
        <v>1.9350000000000001</v>
      </c>
    </row>
    <row r="43" spans="1:7" ht="27" customHeight="1">
      <c r="A43" s="7">
        <v>26</v>
      </c>
      <c r="B43" s="7" t="s">
        <v>115</v>
      </c>
      <c r="C43" s="7" t="s">
        <v>64</v>
      </c>
      <c r="D43" s="8" t="s">
        <v>63</v>
      </c>
      <c r="E43" s="7">
        <v>4.5</v>
      </c>
      <c r="F43" s="7">
        <v>2.5649999999999999</v>
      </c>
      <c r="G43" s="9">
        <f t="shared" si="1"/>
        <v>1.9350000000000001</v>
      </c>
    </row>
    <row r="44" spans="1:7" ht="27" customHeight="1">
      <c r="A44" s="7">
        <v>27</v>
      </c>
      <c r="B44" s="7" t="s">
        <v>115</v>
      </c>
      <c r="C44" s="7" t="s">
        <v>64</v>
      </c>
      <c r="D44" s="8" t="s">
        <v>65</v>
      </c>
      <c r="E44" s="7">
        <v>4.5</v>
      </c>
      <c r="F44" s="7">
        <v>2.5649999999999999</v>
      </c>
      <c r="G44" s="9">
        <f t="shared" si="1"/>
        <v>1.9350000000000001</v>
      </c>
    </row>
    <row r="45" spans="1:7" ht="27" customHeight="1">
      <c r="A45" s="24" t="s">
        <v>116</v>
      </c>
      <c r="B45" s="25"/>
      <c r="C45" s="11"/>
      <c r="D45" s="11"/>
      <c r="E45" s="12">
        <f>SUM(E18:E44)</f>
        <v>186.04</v>
      </c>
      <c r="F45" s="12">
        <f t="shared" ref="F45:G45" si="2">SUM(F18:F44)</f>
        <v>106.04279999999997</v>
      </c>
      <c r="G45" s="12">
        <f t="shared" si="2"/>
        <v>79.997200000000035</v>
      </c>
    </row>
    <row r="46" spans="1:7" ht="27" customHeight="1">
      <c r="A46" s="7">
        <v>1</v>
      </c>
      <c r="B46" s="7" t="s">
        <v>117</v>
      </c>
      <c r="C46" s="7" t="s">
        <v>67</v>
      </c>
      <c r="D46" s="8" t="s">
        <v>66</v>
      </c>
      <c r="E46" s="7">
        <v>4.5</v>
      </c>
      <c r="F46" s="7">
        <v>1.35</v>
      </c>
      <c r="G46" s="9">
        <f>E46-F46</f>
        <v>3.15</v>
      </c>
    </row>
    <row r="47" spans="1:7" ht="27" customHeight="1">
      <c r="A47" s="7">
        <v>2</v>
      </c>
      <c r="B47" s="7" t="s">
        <v>117</v>
      </c>
      <c r="C47" s="7" t="s">
        <v>69</v>
      </c>
      <c r="D47" s="8" t="s">
        <v>68</v>
      </c>
      <c r="E47" s="7">
        <v>9</v>
      </c>
      <c r="F47" s="7">
        <v>2.7</v>
      </c>
      <c r="G47" s="9">
        <f t="shared" ref="G47:G50" si="3">E47-F47</f>
        <v>6.3</v>
      </c>
    </row>
    <row r="48" spans="1:7" ht="27" customHeight="1">
      <c r="A48" s="7">
        <v>3</v>
      </c>
      <c r="B48" s="7" t="s">
        <v>117</v>
      </c>
      <c r="C48" s="7" t="s">
        <v>71</v>
      </c>
      <c r="D48" s="8" t="s">
        <v>70</v>
      </c>
      <c r="E48" s="7">
        <v>4.5</v>
      </c>
      <c r="F48" s="7">
        <v>1.35</v>
      </c>
      <c r="G48" s="9">
        <f t="shared" si="3"/>
        <v>3.15</v>
      </c>
    </row>
    <row r="49" spans="1:7" ht="27" customHeight="1">
      <c r="A49" s="7">
        <v>4</v>
      </c>
      <c r="B49" s="7" t="s">
        <v>117</v>
      </c>
      <c r="C49" s="7" t="s">
        <v>73</v>
      </c>
      <c r="D49" s="8" t="s">
        <v>72</v>
      </c>
      <c r="E49" s="7">
        <v>9</v>
      </c>
      <c r="F49" s="7">
        <v>2.7</v>
      </c>
      <c r="G49" s="9">
        <f t="shared" si="3"/>
        <v>6.3</v>
      </c>
    </row>
    <row r="50" spans="1:7" ht="27" customHeight="1">
      <c r="A50" s="7">
        <v>5</v>
      </c>
      <c r="B50" s="7" t="s">
        <v>117</v>
      </c>
      <c r="C50" s="7" t="s">
        <v>73</v>
      </c>
      <c r="D50" s="8" t="s">
        <v>74</v>
      </c>
      <c r="E50" s="7">
        <v>9</v>
      </c>
      <c r="F50" s="7">
        <v>2.7</v>
      </c>
      <c r="G50" s="9">
        <f t="shared" si="3"/>
        <v>6.3</v>
      </c>
    </row>
    <row r="51" spans="1:7" ht="27" customHeight="1">
      <c r="A51" s="24" t="s">
        <v>118</v>
      </c>
      <c r="B51" s="25"/>
      <c r="C51" s="11"/>
      <c r="D51" s="11"/>
      <c r="E51" s="12">
        <f>SUM(E46:E50)</f>
        <v>36</v>
      </c>
      <c r="F51" s="12">
        <f t="shared" ref="F51:G51" si="4">SUM(F46:F50)</f>
        <v>10.8</v>
      </c>
      <c r="G51" s="12">
        <f t="shared" si="4"/>
        <v>25.2</v>
      </c>
    </row>
    <row r="52" spans="1:7" ht="27" customHeight="1">
      <c r="A52" s="7">
        <v>1</v>
      </c>
      <c r="B52" s="7" t="s">
        <v>119</v>
      </c>
      <c r="C52" s="7" t="s">
        <v>76</v>
      </c>
      <c r="D52" s="8" t="s">
        <v>75</v>
      </c>
      <c r="E52" s="7">
        <v>6.5</v>
      </c>
      <c r="F52" s="7">
        <v>1.3</v>
      </c>
      <c r="G52" s="9">
        <f>E52-F52</f>
        <v>5.2</v>
      </c>
    </row>
    <row r="53" spans="1:7" ht="27" customHeight="1">
      <c r="A53" s="7">
        <v>2</v>
      </c>
      <c r="B53" s="7" t="s">
        <v>119</v>
      </c>
      <c r="C53" s="7" t="s">
        <v>76</v>
      </c>
      <c r="D53" s="8" t="s">
        <v>77</v>
      </c>
      <c r="E53" s="7">
        <v>6.5</v>
      </c>
      <c r="F53" s="7">
        <v>1.3</v>
      </c>
      <c r="G53" s="9">
        <f t="shared" ref="G53:G73" si="5">E53-F53</f>
        <v>5.2</v>
      </c>
    </row>
    <row r="54" spans="1:7" ht="27" customHeight="1">
      <c r="A54" s="7">
        <v>3</v>
      </c>
      <c r="B54" s="7" t="s">
        <v>119</v>
      </c>
      <c r="C54" s="7" t="s">
        <v>76</v>
      </c>
      <c r="D54" s="8" t="s">
        <v>123</v>
      </c>
      <c r="E54" s="7">
        <v>3</v>
      </c>
      <c r="F54" s="7">
        <v>0.6</v>
      </c>
      <c r="G54" s="9">
        <f t="shared" si="5"/>
        <v>2.4</v>
      </c>
    </row>
    <row r="55" spans="1:7" ht="27" customHeight="1">
      <c r="A55" s="7">
        <v>4</v>
      </c>
      <c r="B55" s="7" t="s">
        <v>119</v>
      </c>
      <c r="C55" s="7" t="s">
        <v>76</v>
      </c>
      <c r="D55" s="8" t="s">
        <v>78</v>
      </c>
      <c r="E55" s="7">
        <v>3</v>
      </c>
      <c r="F55" s="7">
        <v>0.6</v>
      </c>
      <c r="G55" s="9">
        <f t="shared" si="5"/>
        <v>2.4</v>
      </c>
    </row>
    <row r="56" spans="1:7" ht="27" customHeight="1">
      <c r="A56" s="7">
        <v>5</v>
      </c>
      <c r="B56" s="7" t="s">
        <v>119</v>
      </c>
      <c r="C56" s="7" t="s">
        <v>76</v>
      </c>
      <c r="D56" s="8" t="s">
        <v>79</v>
      </c>
      <c r="E56" s="7">
        <v>9</v>
      </c>
      <c r="F56" s="7">
        <v>1.8</v>
      </c>
      <c r="G56" s="9">
        <f t="shared" si="5"/>
        <v>7.2</v>
      </c>
    </row>
    <row r="57" spans="1:7" ht="27" customHeight="1">
      <c r="A57" s="7">
        <v>6</v>
      </c>
      <c r="B57" s="7" t="s">
        <v>119</v>
      </c>
      <c r="C57" s="7" t="s">
        <v>76</v>
      </c>
      <c r="D57" s="8" t="s">
        <v>80</v>
      </c>
      <c r="E57" s="7">
        <v>9</v>
      </c>
      <c r="F57" s="7">
        <v>1.8</v>
      </c>
      <c r="G57" s="9">
        <f t="shared" si="5"/>
        <v>7.2</v>
      </c>
    </row>
    <row r="58" spans="1:7" ht="27" customHeight="1">
      <c r="A58" s="7">
        <v>7</v>
      </c>
      <c r="B58" s="7" t="s">
        <v>119</v>
      </c>
      <c r="C58" s="7" t="s">
        <v>76</v>
      </c>
      <c r="D58" s="8" t="s">
        <v>81</v>
      </c>
      <c r="E58" s="7">
        <v>7</v>
      </c>
      <c r="F58" s="7">
        <v>1.4</v>
      </c>
      <c r="G58" s="9">
        <f t="shared" si="5"/>
        <v>5.6</v>
      </c>
    </row>
    <row r="59" spans="1:7" ht="27" customHeight="1">
      <c r="A59" s="7">
        <v>8</v>
      </c>
      <c r="B59" s="7" t="s">
        <v>119</v>
      </c>
      <c r="C59" s="7" t="s">
        <v>83</v>
      </c>
      <c r="D59" s="8" t="s">
        <v>82</v>
      </c>
      <c r="E59" s="7">
        <v>4.5</v>
      </c>
      <c r="F59" s="7">
        <v>0.9</v>
      </c>
      <c r="G59" s="9">
        <f t="shared" si="5"/>
        <v>3.6</v>
      </c>
    </row>
    <row r="60" spans="1:7" ht="27" customHeight="1">
      <c r="A60" s="7">
        <v>9</v>
      </c>
      <c r="B60" s="7" t="s">
        <v>119</v>
      </c>
      <c r="C60" s="7" t="s">
        <v>83</v>
      </c>
      <c r="D60" s="8" t="s">
        <v>84</v>
      </c>
      <c r="E60" s="7">
        <v>4.5</v>
      </c>
      <c r="F60" s="7">
        <v>0.9</v>
      </c>
      <c r="G60" s="9">
        <f t="shared" si="5"/>
        <v>3.6</v>
      </c>
    </row>
    <row r="61" spans="1:7" ht="27" customHeight="1">
      <c r="A61" s="7">
        <v>10</v>
      </c>
      <c r="B61" s="7" t="s">
        <v>119</v>
      </c>
      <c r="C61" s="7" t="s">
        <v>86</v>
      </c>
      <c r="D61" s="8" t="s">
        <v>85</v>
      </c>
      <c r="E61" s="7">
        <v>4.5</v>
      </c>
      <c r="F61" s="7">
        <v>0.9</v>
      </c>
      <c r="G61" s="9">
        <f t="shared" si="5"/>
        <v>3.6</v>
      </c>
    </row>
    <row r="62" spans="1:7" ht="27" customHeight="1">
      <c r="A62" s="7">
        <v>11</v>
      </c>
      <c r="B62" s="7" t="s">
        <v>119</v>
      </c>
      <c r="C62" s="7" t="s">
        <v>86</v>
      </c>
      <c r="D62" s="8" t="s">
        <v>87</v>
      </c>
      <c r="E62" s="7">
        <v>4.5</v>
      </c>
      <c r="F62" s="7">
        <v>0.9</v>
      </c>
      <c r="G62" s="9">
        <f t="shared" si="5"/>
        <v>3.6</v>
      </c>
    </row>
    <row r="63" spans="1:7" ht="27" customHeight="1">
      <c r="A63" s="7">
        <v>12</v>
      </c>
      <c r="B63" s="7" t="s">
        <v>119</v>
      </c>
      <c r="C63" s="7" t="s">
        <v>89</v>
      </c>
      <c r="D63" s="8" t="s">
        <v>88</v>
      </c>
      <c r="E63" s="7">
        <v>5</v>
      </c>
      <c r="F63" s="7">
        <v>1</v>
      </c>
      <c r="G63" s="9">
        <f t="shared" si="5"/>
        <v>4</v>
      </c>
    </row>
    <row r="64" spans="1:7" ht="27" customHeight="1">
      <c r="A64" s="7">
        <v>13</v>
      </c>
      <c r="B64" s="7" t="s">
        <v>119</v>
      </c>
      <c r="C64" s="7" t="s">
        <v>91</v>
      </c>
      <c r="D64" s="8" t="s">
        <v>90</v>
      </c>
      <c r="E64" s="7">
        <v>11</v>
      </c>
      <c r="F64" s="7">
        <v>2.2000000000000002</v>
      </c>
      <c r="G64" s="9">
        <f t="shared" si="5"/>
        <v>8.8000000000000007</v>
      </c>
    </row>
    <row r="65" spans="1:7" ht="27" customHeight="1">
      <c r="A65" s="7">
        <v>14</v>
      </c>
      <c r="B65" s="7" t="s">
        <v>119</v>
      </c>
      <c r="C65" s="7" t="s">
        <v>93</v>
      </c>
      <c r="D65" s="8" t="s">
        <v>92</v>
      </c>
      <c r="E65" s="7">
        <v>9</v>
      </c>
      <c r="F65" s="7">
        <v>1.8</v>
      </c>
      <c r="G65" s="9">
        <f t="shared" si="5"/>
        <v>7.2</v>
      </c>
    </row>
    <row r="66" spans="1:7" ht="27" customHeight="1">
      <c r="A66" s="7">
        <v>15</v>
      </c>
      <c r="B66" s="7" t="s">
        <v>119</v>
      </c>
      <c r="C66" s="7" t="s">
        <v>95</v>
      </c>
      <c r="D66" s="8" t="s">
        <v>94</v>
      </c>
      <c r="E66" s="7">
        <v>9</v>
      </c>
      <c r="F66" s="7">
        <v>1.8</v>
      </c>
      <c r="G66" s="9">
        <f t="shared" si="5"/>
        <v>7.2</v>
      </c>
    </row>
    <row r="67" spans="1:7" ht="27" customHeight="1">
      <c r="A67" s="7">
        <v>16</v>
      </c>
      <c r="B67" s="7" t="s">
        <v>119</v>
      </c>
      <c r="C67" s="7" t="s">
        <v>97</v>
      </c>
      <c r="D67" s="8" t="s">
        <v>96</v>
      </c>
      <c r="E67" s="7">
        <v>4.5</v>
      </c>
      <c r="F67" s="7">
        <v>0.9</v>
      </c>
      <c r="G67" s="9">
        <f t="shared" si="5"/>
        <v>3.6</v>
      </c>
    </row>
    <row r="68" spans="1:7" ht="27" customHeight="1">
      <c r="A68" s="7">
        <v>17</v>
      </c>
      <c r="B68" s="7" t="s">
        <v>119</v>
      </c>
      <c r="C68" s="7" t="s">
        <v>99</v>
      </c>
      <c r="D68" s="8" t="s">
        <v>98</v>
      </c>
      <c r="E68" s="7">
        <v>4.5</v>
      </c>
      <c r="F68" s="7">
        <v>0.9</v>
      </c>
      <c r="G68" s="9">
        <f t="shared" si="5"/>
        <v>3.6</v>
      </c>
    </row>
    <row r="69" spans="1:7" ht="27" customHeight="1">
      <c r="A69" s="7">
        <v>18</v>
      </c>
      <c r="B69" s="7" t="s">
        <v>119</v>
      </c>
      <c r="C69" s="7" t="s">
        <v>99</v>
      </c>
      <c r="D69" s="8" t="s">
        <v>100</v>
      </c>
      <c r="E69" s="7">
        <v>4.5</v>
      </c>
      <c r="F69" s="7">
        <v>0.9</v>
      </c>
      <c r="G69" s="9">
        <f t="shared" si="5"/>
        <v>3.6</v>
      </c>
    </row>
    <row r="70" spans="1:7" ht="27" customHeight="1">
      <c r="A70" s="7">
        <v>19</v>
      </c>
      <c r="B70" s="7" t="s">
        <v>119</v>
      </c>
      <c r="C70" s="7" t="s">
        <v>99</v>
      </c>
      <c r="D70" s="8" t="s">
        <v>101</v>
      </c>
      <c r="E70" s="7">
        <v>4.5</v>
      </c>
      <c r="F70" s="7">
        <v>0.9</v>
      </c>
      <c r="G70" s="9">
        <f t="shared" si="5"/>
        <v>3.6</v>
      </c>
    </row>
    <row r="71" spans="1:7" ht="27" customHeight="1">
      <c r="A71" s="7">
        <v>20</v>
      </c>
      <c r="B71" s="7" t="s">
        <v>119</v>
      </c>
      <c r="C71" s="7" t="s">
        <v>99</v>
      </c>
      <c r="D71" s="8" t="s">
        <v>102</v>
      </c>
      <c r="E71" s="7">
        <v>4.5</v>
      </c>
      <c r="F71" s="7">
        <v>0.9</v>
      </c>
      <c r="G71" s="9">
        <f t="shared" si="5"/>
        <v>3.6</v>
      </c>
    </row>
    <row r="72" spans="1:7" ht="27" customHeight="1">
      <c r="A72" s="7">
        <v>21</v>
      </c>
      <c r="B72" s="7" t="s">
        <v>119</v>
      </c>
      <c r="C72" s="7" t="s">
        <v>99</v>
      </c>
      <c r="D72" s="8" t="s">
        <v>103</v>
      </c>
      <c r="E72" s="7">
        <v>4.5</v>
      </c>
      <c r="F72" s="7">
        <v>0.9</v>
      </c>
      <c r="G72" s="9">
        <f t="shared" si="5"/>
        <v>3.6</v>
      </c>
    </row>
    <row r="73" spans="1:7" ht="27" customHeight="1">
      <c r="A73" s="7">
        <v>22</v>
      </c>
      <c r="B73" s="7" t="s">
        <v>119</v>
      </c>
      <c r="C73" s="7" t="s">
        <v>99</v>
      </c>
      <c r="D73" s="8" t="s">
        <v>104</v>
      </c>
      <c r="E73" s="7">
        <v>4.5</v>
      </c>
      <c r="F73" s="7">
        <v>0.9</v>
      </c>
      <c r="G73" s="9">
        <f t="shared" si="5"/>
        <v>3.6</v>
      </c>
    </row>
    <row r="74" spans="1:7" ht="27" customHeight="1">
      <c r="A74" s="24" t="s">
        <v>120</v>
      </c>
      <c r="B74" s="25"/>
      <c r="C74" s="11"/>
      <c r="D74" s="11"/>
      <c r="E74" s="12">
        <f>SUM(E52:E73)</f>
        <v>127.5</v>
      </c>
      <c r="F74" s="12">
        <f t="shared" ref="F74:G74" si="6">SUM(F52:F73)</f>
        <v>25.499999999999993</v>
      </c>
      <c r="G74" s="12">
        <f t="shared" si="6"/>
        <v>101.99999999999997</v>
      </c>
    </row>
    <row r="75" spans="1:7" ht="27" customHeight="1">
      <c r="A75" s="24" t="s">
        <v>105</v>
      </c>
      <c r="B75" s="25"/>
      <c r="C75" s="11"/>
      <c r="D75" s="11"/>
      <c r="E75" s="12">
        <f>E17+E45+E51+E74</f>
        <v>407.19720000000001</v>
      </c>
      <c r="F75" s="12">
        <f t="shared" ref="F75:G75" si="7">F17+F45+F51+F74</f>
        <v>200</v>
      </c>
      <c r="G75" s="12">
        <f t="shared" si="7"/>
        <v>207.19720000000001</v>
      </c>
    </row>
  </sheetData>
  <mergeCells count="6">
    <mergeCell ref="A2:G2"/>
    <mergeCell ref="A17:B17"/>
    <mergeCell ref="A45:B45"/>
    <mergeCell ref="A51:B51"/>
    <mergeCell ref="A74:B74"/>
    <mergeCell ref="A75:B75"/>
  </mergeCells>
  <phoneticPr fontId="1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F11"/>
  <sheetViews>
    <sheetView workbookViewId="0">
      <selection activeCell="L11" sqref="L11"/>
    </sheetView>
  </sheetViews>
  <sheetFormatPr defaultRowHeight="14.25"/>
  <cols>
    <col min="2" max="2" width="19.75" customWidth="1"/>
    <col min="3" max="3" width="16.125" customWidth="1"/>
    <col min="4" max="4" width="19.625" customWidth="1"/>
    <col min="5" max="5" width="15" bestFit="1" customWidth="1"/>
  </cols>
  <sheetData>
    <row r="1" spans="1:6">
      <c r="A1" s="22" t="s">
        <v>138</v>
      </c>
    </row>
    <row r="2" spans="1:6" ht="30" customHeight="1">
      <c r="A2" s="26" t="s">
        <v>139</v>
      </c>
      <c r="B2" s="26"/>
      <c r="C2" s="26"/>
      <c r="D2" s="26"/>
      <c r="E2" s="26"/>
    </row>
    <row r="3" spans="1:6">
      <c r="E3" s="16" t="s">
        <v>137</v>
      </c>
    </row>
    <row r="4" spans="1:6" ht="42.75" customHeight="1">
      <c r="A4" s="17" t="s">
        <v>0</v>
      </c>
      <c r="B4" s="17" t="s">
        <v>125</v>
      </c>
      <c r="C4" s="17" t="s">
        <v>124</v>
      </c>
      <c r="D4" s="18" t="s">
        <v>126</v>
      </c>
      <c r="E4" s="21" t="s">
        <v>127</v>
      </c>
    </row>
    <row r="5" spans="1:6" ht="28.5" customHeight="1">
      <c r="A5" s="30" t="s">
        <v>105</v>
      </c>
      <c r="B5" s="30"/>
      <c r="C5" s="19"/>
      <c r="D5" s="20"/>
      <c r="E5" s="14">
        <f>E6+E8</f>
        <v>199.99999999999997</v>
      </c>
      <c r="F5" s="2"/>
    </row>
    <row r="6" spans="1:6" ht="28.5" customHeight="1">
      <c r="A6" s="17" t="s">
        <v>128</v>
      </c>
      <c r="B6" s="17" t="s">
        <v>129</v>
      </c>
      <c r="C6" s="17"/>
      <c r="D6" s="18"/>
      <c r="E6" s="14">
        <f>E7</f>
        <v>57.65720000000001</v>
      </c>
      <c r="F6" s="2"/>
    </row>
    <row r="7" spans="1:6" s="13" customFormat="1" ht="28.5" customHeight="1">
      <c r="A7" s="19">
        <v>1</v>
      </c>
      <c r="B7" s="19" t="s">
        <v>131</v>
      </c>
      <c r="C7" s="20" t="s">
        <v>135</v>
      </c>
      <c r="D7" s="20" t="s">
        <v>136</v>
      </c>
      <c r="E7" s="15">
        <v>57.65720000000001</v>
      </c>
      <c r="F7" s="2"/>
    </row>
    <row r="8" spans="1:6" ht="28.5" customHeight="1">
      <c r="A8" s="17" t="s">
        <v>130</v>
      </c>
      <c r="B8" s="17" t="s">
        <v>106</v>
      </c>
      <c r="C8" s="17"/>
      <c r="D8" s="18"/>
      <c r="E8" s="14">
        <f>E9+E10+E11</f>
        <v>142.34279999999995</v>
      </c>
      <c r="F8" s="2"/>
    </row>
    <row r="9" spans="1:6" ht="28.5" customHeight="1">
      <c r="A9" s="19">
        <v>1</v>
      </c>
      <c r="B9" s="19" t="s">
        <v>114</v>
      </c>
      <c r="C9" s="27" t="s">
        <v>135</v>
      </c>
      <c r="D9" s="27" t="s">
        <v>136</v>
      </c>
      <c r="E9" s="5">
        <v>106.04279999999997</v>
      </c>
      <c r="F9" s="2"/>
    </row>
    <row r="10" spans="1:6" ht="28.5" customHeight="1">
      <c r="A10" s="15">
        <v>2</v>
      </c>
      <c r="B10" s="23" t="s">
        <v>132</v>
      </c>
      <c r="C10" s="28"/>
      <c r="D10" s="28"/>
      <c r="E10" s="15">
        <v>10.8</v>
      </c>
      <c r="F10" s="2"/>
    </row>
    <row r="11" spans="1:6" ht="28.5" customHeight="1">
      <c r="A11" s="23">
        <v>3</v>
      </c>
      <c r="B11" s="23" t="s">
        <v>133</v>
      </c>
      <c r="C11" s="29"/>
      <c r="D11" s="29"/>
      <c r="E11" s="15">
        <v>25.499999999999993</v>
      </c>
      <c r="F11" s="2"/>
    </row>
  </sheetData>
  <mergeCells count="4">
    <mergeCell ref="D9:D11"/>
    <mergeCell ref="A2:E2"/>
    <mergeCell ref="A5:B5"/>
    <mergeCell ref="C9:C11"/>
  </mergeCells>
  <phoneticPr fontId="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附件1</vt:lpstr>
      <vt:lpstr>附件2</vt:lpstr>
      <vt:lpstr>附件1!Print_Titles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2020-09-28T06:58:41Z</dcterms:modified>
</cp:coreProperties>
</file>