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8695" windowHeight="12555"/>
  </bookViews>
  <sheets>
    <sheet name="专项资金公开信息表" sheetId="1" r:id="rId1"/>
    <sheet name="Sheet2" sheetId="2" r:id="rId2"/>
    <sheet name="Sheet3" sheetId="3" r:id="rId3"/>
  </sheets>
  <calcPr calcId="144525" concurrentCalc="0"/>
</workbook>
</file>

<file path=xl/calcChain.xml><?xml version="1.0" encoding="utf-8"?>
<calcChain xmlns="http://schemas.openxmlformats.org/spreadsheetml/2006/main">
  <c r="J41" i="1" l="1"/>
  <c r="K41" i="1"/>
  <c r="L41" i="1"/>
  <c r="I41" i="1"/>
  <c r="J39" i="1"/>
  <c r="K39" i="1"/>
  <c r="L39" i="1"/>
  <c r="I39" i="1"/>
  <c r="J34" i="1"/>
  <c r="K34" i="1"/>
  <c r="L34" i="1"/>
  <c r="I34" i="1"/>
  <c r="J32" i="1"/>
  <c r="K32" i="1"/>
  <c r="L32" i="1"/>
  <c r="I32" i="1"/>
  <c r="J28" i="1"/>
  <c r="K28" i="1"/>
  <c r="L28" i="1"/>
  <c r="I28" i="1"/>
  <c r="J22" i="1"/>
  <c r="K22" i="1"/>
  <c r="L22" i="1"/>
  <c r="I22" i="1"/>
  <c r="J18" i="1"/>
  <c r="K18" i="1"/>
  <c r="L18" i="1"/>
  <c r="I18" i="1"/>
  <c r="J15" i="1"/>
  <c r="K15" i="1"/>
  <c r="L15" i="1"/>
  <c r="I15" i="1"/>
  <c r="J9" i="1"/>
  <c r="K9" i="1"/>
  <c r="L9" i="1"/>
  <c r="I9" i="1"/>
  <c r="M7" i="1"/>
  <c r="M8" i="1"/>
  <c r="M10" i="1"/>
  <c r="M11" i="1"/>
  <c r="M12" i="1"/>
  <c r="M13" i="1"/>
  <c r="M14" i="1"/>
  <c r="M16" i="1"/>
  <c r="M17" i="1"/>
  <c r="M19" i="1"/>
  <c r="M20" i="1"/>
  <c r="M21" i="1"/>
  <c r="M23" i="1"/>
  <c r="M24" i="1"/>
  <c r="M25" i="1"/>
  <c r="M26" i="1"/>
  <c r="M27" i="1"/>
  <c r="M29" i="1"/>
  <c r="M30" i="1"/>
  <c r="M31" i="1"/>
  <c r="M33" i="1"/>
  <c r="M35" i="1"/>
  <c r="M36" i="1"/>
  <c r="M37" i="1"/>
  <c r="M38" i="1"/>
  <c r="M40" i="1"/>
  <c r="M6" i="1"/>
  <c r="L8" i="1"/>
  <c r="L10" i="1"/>
  <c r="L11" i="1"/>
  <c r="L12" i="1"/>
  <c r="L13" i="1"/>
  <c r="L14" i="1"/>
  <c r="L16" i="1"/>
  <c r="L17" i="1"/>
  <c r="L19" i="1"/>
  <c r="L20" i="1"/>
  <c r="L21" i="1"/>
  <c r="L23" i="1"/>
  <c r="L24" i="1"/>
  <c r="L25" i="1"/>
  <c r="L26" i="1"/>
  <c r="L27" i="1"/>
  <c r="L29" i="1"/>
  <c r="L30" i="1"/>
  <c r="L31" i="1"/>
  <c r="L33" i="1"/>
  <c r="L35" i="1"/>
  <c r="L36" i="1"/>
  <c r="L37" i="1"/>
  <c r="L38" i="1"/>
  <c r="L40" i="1"/>
  <c r="L7" i="1"/>
</calcChain>
</file>

<file path=xl/sharedStrings.xml><?xml version="1.0" encoding="utf-8"?>
<sst xmlns="http://schemas.openxmlformats.org/spreadsheetml/2006/main" count="346" uniqueCount="66">
  <si>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</si>
  <si>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</si>
  <si>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</si>
  <si>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</si>
  <si>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</si>
  <si>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</si>
  <si>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</si>
  <si>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</si>
  <si>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</si>
  <si>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</si>
  <si>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</si>
  <si>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</si>
  <si>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</si>
  <si>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</si>
  <si>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</si>
  <si>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</si>
  <si>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</si>
  <si>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</si>
  <si>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***该表行数由单位自行根据本单位项目数量增加。</t>
  </si>
  <si>
    <t>***该表公开时点分别为：年初预算下达后、上半年结束后、年度决算下达后10个工作日内，自行公开。</t>
  </si>
  <si>
    <t>***该表包含年中执行中追加的项目、上级下达的补助资金。</t>
  </si>
  <si>
    <t>填报单位：江门市江海区司法局</t>
    <phoneticPr fontId="5" type="noConversion"/>
  </si>
  <si>
    <t>江门市江海区司法局专项资金信息公开表（2019年初预算下达后）</t>
    <phoneticPr fontId="5" type="noConversion"/>
  </si>
  <si>
    <t>一村（社区）一法律顾问工作经费</t>
  </si>
  <si>
    <t>普法经费</t>
  </si>
  <si>
    <t>依法治区专项经费（含区委法律顾问）</t>
  </si>
  <si>
    <t>法制建设经费（含政府高级雇员费、法律顾问费）</t>
  </si>
  <si>
    <t>法援经费</t>
  </si>
  <si>
    <t>人民调解经费</t>
  </si>
  <si>
    <t>安置帮教经费</t>
  </si>
  <si>
    <t>社区矫正经费(含社区矫正专职人员工作经费18万元)</t>
  </si>
  <si>
    <t>办公场所日常管护经费</t>
  </si>
  <si>
    <t>2040601</t>
  </si>
  <si>
    <t>行政运行</t>
  </si>
  <si>
    <t>3020101</t>
  </si>
  <si>
    <t>办公费（行政）</t>
  </si>
  <si>
    <t>3100201</t>
  </si>
  <si>
    <t>办公设备购置（行政）</t>
  </si>
  <si>
    <t>2040605</t>
  </si>
  <si>
    <t>普法宣传</t>
  </si>
  <si>
    <t>3021601</t>
  </si>
  <si>
    <t>培训费（行政）</t>
  </si>
  <si>
    <t>3029901</t>
  </si>
  <si>
    <t>其他商品和服务支出（行政）</t>
  </si>
  <si>
    <t>2040612</t>
  </si>
  <si>
    <t>法制建设</t>
  </si>
  <si>
    <t>3022601</t>
  </si>
  <si>
    <t>劳务费（行政）</t>
  </si>
  <si>
    <t>2040607</t>
  </si>
  <si>
    <t>法律援助</t>
  </si>
  <si>
    <t>2040604</t>
  </si>
  <si>
    <t>基层司法业务</t>
  </si>
  <si>
    <t>2049901</t>
  </si>
  <si>
    <t>其他公共安全支出</t>
  </si>
  <si>
    <t>2040610</t>
  </si>
  <si>
    <t>社区矫正</t>
  </si>
  <si>
    <t>3021101</t>
  </si>
  <si>
    <t>差旅费（行政）</t>
  </si>
  <si>
    <t>无</t>
    <phoneticPr fontId="5" type="noConversion"/>
  </si>
  <si>
    <t>预算内</t>
    <phoneticPr fontId="5" type="noConversion"/>
  </si>
  <si>
    <t>一般预算调剂</t>
    <phoneticPr fontId="5" type="noConversion"/>
  </si>
  <si>
    <t>年初预算</t>
    <phoneticPr fontId="5" type="noConversion"/>
  </si>
  <si>
    <t>无</t>
    <phoneticPr fontId="5" type="noConversion"/>
  </si>
  <si>
    <t>合 计</t>
    <phoneticPr fontId="5" type="noConversion"/>
  </si>
  <si>
    <t>小 计</t>
    <phoneticPr fontId="5" type="noConversion"/>
  </si>
  <si>
    <t>小 计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</si>
</sst>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);[Red]\(0.00\)"/>
  </numFmts>
  <fonts count="11">
    <font>
      <sz val="12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Fill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Border="1" applyAlignment="1">
      <alignment vertical="center" wrapText="1"/>
    </xf>
    <xf numFmtId="0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178" fontId="9" fillId="0" borderId="1" xfId="0" applyNumberFormat="1" applyFont="1" applyBorder="1" applyAlignment="1">
      <alignment horizontal="center" vertical="center" wrapText="1"/>
    </xf>
    <xf numFmtId="178" fontId="7" fillId="0" borderId="1" xfId="0" applyNumberFormat="1" applyFont="1" applyFill="1" applyBorder="1" applyAlignment="1" applyProtection="1">
      <alignment horizontal="center" vertical="center" wrapText="1"/>
    </xf>
    <xf numFmtId="178" fontId="6" fillId="0" borderId="1" xfId="0" applyNumberFormat="1" applyFont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 applyProtection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tabSelected="1" topLeftCell="B1" workbookViewId="0">
      <selection activeCell="I6" sqref="I6"/>
    </sheetView>
  </sheetViews>
  <sheetFormatPr defaultColWidth="9" defaultRowHeight="14.25"/>
  <cols>
    <col min="1" max="1" width="46.75" customWidth="1"/>
    <col min="3" max="3" width="10.375" customWidth="1"/>
    <col min="4" max="4" width="9.625" bestFit="1" customWidth="1"/>
    <col min="6" max="6" width="9.625" bestFit="1" customWidth="1"/>
    <col min="7" max="7" width="16.125" customWidth="1"/>
    <col min="8" max="8" width="36.25" customWidth="1"/>
    <col min="9" max="9" width="16.125" customWidth="1"/>
    <col min="10" max="10" width="11.5" customWidth="1"/>
    <col min="11" max="11" width="10.875" customWidth="1"/>
    <col min="12" max="12" width="16" customWidth="1"/>
    <col min="13" max="13" width="7.875" customWidth="1"/>
    <col min="14" max="14" width="12.375" customWidth="1"/>
    <col min="15" max="15" width="12.5" customWidth="1"/>
    <col min="16" max="16" width="10.625" customWidth="1"/>
    <col min="17" max="17" width="21.25" customWidth="1"/>
  </cols>
  <sheetData>
    <row r="1" spans="1:17" ht="22.5">
      <c r="A1" s="14" t="s">
        <v>22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3" spans="1:17">
      <c r="A3" t="s">
        <v>21</v>
      </c>
    </row>
    <row r="4" spans="1:17" s="1" customFormat="1" ht="45" customHeight="1">
      <c r="A4" s="16" t="s">
        <v>0</v>
      </c>
      <c r="B4" s="15" t="s">
        <v>1</v>
      </c>
      <c r="C4" s="15" t="s">
        <v>2</v>
      </c>
      <c r="D4" s="15" t="s">
        <v>3</v>
      </c>
      <c r="E4" s="15"/>
      <c r="F4" s="15" t="s">
        <v>4</v>
      </c>
      <c r="G4" s="15"/>
      <c r="H4" s="15" t="s">
        <v>5</v>
      </c>
      <c r="I4" s="15" t="s">
        <v>6</v>
      </c>
      <c r="J4" s="15" t="s">
        <v>7</v>
      </c>
      <c r="K4" s="16" t="s">
        <v>8</v>
      </c>
      <c r="L4" s="15" t="s">
        <v>9</v>
      </c>
      <c r="M4" s="15" t="s">
        <v>10</v>
      </c>
      <c r="N4" s="16" t="s">
        <v>11</v>
      </c>
      <c r="O4" s="16"/>
      <c r="P4" s="16"/>
      <c r="Q4" s="16" t="s">
        <v>12</v>
      </c>
    </row>
    <row r="5" spans="1:17" s="1" customFormat="1" ht="39" customHeight="1">
      <c r="A5" s="16"/>
      <c r="B5" s="15"/>
      <c r="C5" s="15"/>
      <c r="D5" s="3" t="s">
        <v>13</v>
      </c>
      <c r="E5" s="3" t="s">
        <v>14</v>
      </c>
      <c r="F5" s="3" t="s">
        <v>13</v>
      </c>
      <c r="G5" s="3" t="s">
        <v>14</v>
      </c>
      <c r="H5" s="15"/>
      <c r="I5" s="15"/>
      <c r="J5" s="20"/>
      <c r="K5" s="16"/>
      <c r="L5" s="20"/>
      <c r="M5" s="15"/>
      <c r="N5" s="2" t="s">
        <v>15</v>
      </c>
      <c r="O5" s="2" t="s">
        <v>16</v>
      </c>
      <c r="P5" s="2" t="s">
        <v>17</v>
      </c>
      <c r="Q5" s="16"/>
    </row>
    <row r="6" spans="1:17" ht="27" customHeight="1">
      <c r="A6" s="17" t="s">
        <v>63</v>
      </c>
      <c r="B6" s="18"/>
      <c r="C6" s="18"/>
      <c r="D6" s="18"/>
      <c r="E6" s="18"/>
      <c r="F6" s="18"/>
      <c r="G6" s="18"/>
      <c r="H6" s="19"/>
      <c r="I6" s="29">
        <v>1773750</v>
      </c>
      <c r="J6" s="29">
        <v>0</v>
      </c>
      <c r="K6" s="29">
        <v>0</v>
      </c>
      <c r="L6" s="29">
        <v>1773750</v>
      </c>
      <c r="M6" s="24">
        <f>K6/I6</f>
        <v>0</v>
      </c>
      <c r="N6" s="4"/>
      <c r="O6" s="4"/>
      <c r="P6" s="4"/>
      <c r="Q6" s="4"/>
    </row>
    <row r="7" spans="1:17" s="9" customFormat="1" ht="27" customHeight="1">
      <c r="A7" s="5" t="s">
        <v>23</v>
      </c>
      <c r="B7" s="6" t="s">
        <v>59</v>
      </c>
      <c r="C7" s="6" t="s">
        <v>61</v>
      </c>
      <c r="D7" s="7" t="s">
        <v>32</v>
      </c>
      <c r="E7" s="7" t="s">
        <v>33</v>
      </c>
      <c r="F7" s="7" t="s">
        <v>34</v>
      </c>
      <c r="G7" s="5" t="s">
        <v>35</v>
      </c>
      <c r="H7" s="5" t="s">
        <v>23</v>
      </c>
      <c r="I7" s="30">
        <v>37000</v>
      </c>
      <c r="J7" s="31">
        <v>0</v>
      </c>
      <c r="K7" s="31">
        <v>0</v>
      </c>
      <c r="L7" s="32">
        <f>I7-J7-K7</f>
        <v>37000</v>
      </c>
      <c r="M7" s="13">
        <f t="shared" ref="M7:M40" si="0">K7/I7</f>
        <v>0</v>
      </c>
      <c r="N7" s="8" t="s">
        <v>58</v>
      </c>
      <c r="O7" s="8" t="s">
        <v>58</v>
      </c>
      <c r="P7" s="8" t="s">
        <v>58</v>
      </c>
      <c r="Q7" s="8" t="s">
        <v>62</v>
      </c>
    </row>
    <row r="8" spans="1:17" s="9" customFormat="1" ht="27" customHeight="1">
      <c r="A8" s="5" t="s">
        <v>23</v>
      </c>
      <c r="B8" s="6" t="s">
        <v>59</v>
      </c>
      <c r="C8" s="6" t="s">
        <v>61</v>
      </c>
      <c r="D8" s="7" t="s">
        <v>32</v>
      </c>
      <c r="E8" s="7" t="s">
        <v>33</v>
      </c>
      <c r="F8" s="7" t="s">
        <v>36</v>
      </c>
      <c r="G8" s="5" t="s">
        <v>37</v>
      </c>
      <c r="H8" s="5" t="s">
        <v>23</v>
      </c>
      <c r="I8" s="30">
        <v>13000</v>
      </c>
      <c r="J8" s="31">
        <v>0</v>
      </c>
      <c r="K8" s="31">
        <v>0</v>
      </c>
      <c r="L8" s="32">
        <f t="shared" ref="L8:L40" si="1">I8-J8-K8</f>
        <v>13000</v>
      </c>
      <c r="M8" s="13">
        <f t="shared" si="0"/>
        <v>0</v>
      </c>
      <c r="N8" s="8" t="s">
        <v>58</v>
      </c>
      <c r="O8" s="8" t="s">
        <v>58</v>
      </c>
      <c r="P8" s="8" t="s">
        <v>58</v>
      </c>
      <c r="Q8" s="8" t="s">
        <v>62</v>
      </c>
    </row>
    <row r="9" spans="1:17" s="26" customFormat="1" ht="27" customHeight="1">
      <c r="A9" s="21" t="s">
        <v>64</v>
      </c>
      <c r="B9" s="22"/>
      <c r="C9" s="22"/>
      <c r="D9" s="22"/>
      <c r="E9" s="22"/>
      <c r="F9" s="22"/>
      <c r="G9" s="22"/>
      <c r="H9" s="23"/>
      <c r="I9" s="33">
        <f>SUM(I7:I8)</f>
        <v>50000</v>
      </c>
      <c r="J9" s="33">
        <f t="shared" ref="J9:L9" si="2">SUM(J7:J8)</f>
        <v>0</v>
      </c>
      <c r="K9" s="33">
        <f t="shared" si="2"/>
        <v>0</v>
      </c>
      <c r="L9" s="33">
        <f t="shared" si="2"/>
        <v>50000</v>
      </c>
      <c r="M9" s="24">
        <v>0</v>
      </c>
      <c r="N9" s="25"/>
      <c r="O9" s="25"/>
      <c r="P9" s="25"/>
      <c r="Q9" s="25"/>
    </row>
    <row r="10" spans="1:17" s="9" customFormat="1" ht="27" customHeight="1">
      <c r="A10" s="5" t="s">
        <v>24</v>
      </c>
      <c r="B10" s="6" t="s">
        <v>59</v>
      </c>
      <c r="C10" s="6" t="s">
        <v>61</v>
      </c>
      <c r="D10" s="7" t="s">
        <v>38</v>
      </c>
      <c r="E10" s="7" t="s">
        <v>39</v>
      </c>
      <c r="F10" s="7" t="s">
        <v>34</v>
      </c>
      <c r="G10" s="5" t="s">
        <v>35</v>
      </c>
      <c r="H10" s="5" t="s">
        <v>24</v>
      </c>
      <c r="I10" s="30">
        <v>230000</v>
      </c>
      <c r="J10" s="31">
        <v>0</v>
      </c>
      <c r="K10" s="31">
        <v>0</v>
      </c>
      <c r="L10" s="32">
        <f t="shared" si="1"/>
        <v>230000</v>
      </c>
      <c r="M10" s="13">
        <f t="shared" si="0"/>
        <v>0</v>
      </c>
      <c r="N10" s="8" t="s">
        <v>58</v>
      </c>
      <c r="O10" s="8" t="s">
        <v>58</v>
      </c>
      <c r="P10" s="8" t="s">
        <v>58</v>
      </c>
      <c r="Q10" s="8" t="s">
        <v>62</v>
      </c>
    </row>
    <row r="11" spans="1:17" s="9" customFormat="1" ht="27" customHeight="1">
      <c r="A11" s="5" t="s">
        <v>24</v>
      </c>
      <c r="B11" s="6" t="s">
        <v>59</v>
      </c>
      <c r="C11" s="6" t="s">
        <v>61</v>
      </c>
      <c r="D11" s="7" t="s">
        <v>38</v>
      </c>
      <c r="E11" s="7" t="s">
        <v>39</v>
      </c>
      <c r="F11" s="7" t="s">
        <v>40</v>
      </c>
      <c r="G11" s="5" t="s">
        <v>41</v>
      </c>
      <c r="H11" s="5" t="s">
        <v>24</v>
      </c>
      <c r="I11" s="30">
        <v>6700</v>
      </c>
      <c r="J11" s="31">
        <v>0</v>
      </c>
      <c r="K11" s="31">
        <v>0</v>
      </c>
      <c r="L11" s="32">
        <f t="shared" si="1"/>
        <v>6700</v>
      </c>
      <c r="M11" s="13">
        <f t="shared" si="0"/>
        <v>0</v>
      </c>
      <c r="N11" s="8" t="s">
        <v>58</v>
      </c>
      <c r="O11" s="8" t="s">
        <v>58</v>
      </c>
      <c r="P11" s="8" t="s">
        <v>58</v>
      </c>
      <c r="Q11" s="8" t="s">
        <v>62</v>
      </c>
    </row>
    <row r="12" spans="1:17" s="9" customFormat="1" ht="27" customHeight="1">
      <c r="A12" s="5" t="s">
        <v>24</v>
      </c>
      <c r="B12" s="6" t="s">
        <v>59</v>
      </c>
      <c r="C12" s="6" t="s">
        <v>61</v>
      </c>
      <c r="D12" s="7" t="s">
        <v>38</v>
      </c>
      <c r="E12" s="7" t="s">
        <v>39</v>
      </c>
      <c r="F12" s="7" t="s">
        <v>42</v>
      </c>
      <c r="G12" s="5" t="s">
        <v>43</v>
      </c>
      <c r="H12" s="5" t="s">
        <v>24</v>
      </c>
      <c r="I12" s="30">
        <v>102000</v>
      </c>
      <c r="J12" s="31">
        <v>0</v>
      </c>
      <c r="K12" s="31">
        <v>0</v>
      </c>
      <c r="L12" s="32">
        <f t="shared" si="1"/>
        <v>102000</v>
      </c>
      <c r="M12" s="13">
        <f t="shared" si="0"/>
        <v>0</v>
      </c>
      <c r="N12" s="8" t="s">
        <v>58</v>
      </c>
      <c r="O12" s="8" t="s">
        <v>58</v>
      </c>
      <c r="P12" s="8" t="s">
        <v>58</v>
      </c>
      <c r="Q12" s="8" t="s">
        <v>62</v>
      </c>
    </row>
    <row r="13" spans="1:17" s="9" customFormat="1" ht="27" customHeight="1">
      <c r="A13" s="5" t="s">
        <v>24</v>
      </c>
      <c r="B13" s="6" t="s">
        <v>59</v>
      </c>
      <c r="C13" s="6" t="s">
        <v>61</v>
      </c>
      <c r="D13" s="7" t="s">
        <v>38</v>
      </c>
      <c r="E13" s="7" t="s">
        <v>39</v>
      </c>
      <c r="F13" s="7" t="s">
        <v>36</v>
      </c>
      <c r="G13" s="5" t="s">
        <v>37</v>
      </c>
      <c r="H13" s="5" t="s">
        <v>24</v>
      </c>
      <c r="I13" s="30">
        <v>48000</v>
      </c>
      <c r="J13" s="31">
        <v>0</v>
      </c>
      <c r="K13" s="31">
        <v>0</v>
      </c>
      <c r="L13" s="32">
        <f t="shared" si="1"/>
        <v>48000</v>
      </c>
      <c r="M13" s="13">
        <f t="shared" si="0"/>
        <v>0</v>
      </c>
      <c r="N13" s="8" t="s">
        <v>58</v>
      </c>
      <c r="O13" s="8" t="s">
        <v>58</v>
      </c>
      <c r="P13" s="8" t="s">
        <v>58</v>
      </c>
      <c r="Q13" s="8" t="s">
        <v>62</v>
      </c>
    </row>
    <row r="14" spans="1:17" s="9" customFormat="1" ht="27" customHeight="1">
      <c r="A14" s="11" t="s">
        <v>24</v>
      </c>
      <c r="B14" s="6" t="s">
        <v>59</v>
      </c>
      <c r="C14" s="6" t="s">
        <v>61</v>
      </c>
      <c r="D14" s="12" t="s">
        <v>38</v>
      </c>
      <c r="E14" s="10" t="s">
        <v>39</v>
      </c>
      <c r="F14" s="7" t="s">
        <v>56</v>
      </c>
      <c r="G14" s="5" t="s">
        <v>57</v>
      </c>
      <c r="H14" s="11" t="s">
        <v>24</v>
      </c>
      <c r="I14" s="34">
        <v>13300</v>
      </c>
      <c r="J14" s="31">
        <v>0</v>
      </c>
      <c r="K14" s="31">
        <v>0</v>
      </c>
      <c r="L14" s="32">
        <f t="shared" si="1"/>
        <v>13300</v>
      </c>
      <c r="M14" s="13">
        <f t="shared" si="0"/>
        <v>0</v>
      </c>
      <c r="N14" s="8" t="s">
        <v>58</v>
      </c>
      <c r="O14" s="8" t="s">
        <v>58</v>
      </c>
      <c r="P14" s="8" t="s">
        <v>58</v>
      </c>
      <c r="Q14" s="8" t="s">
        <v>62</v>
      </c>
    </row>
    <row r="15" spans="1:17" s="26" customFormat="1" ht="27" customHeight="1">
      <c r="A15" s="21" t="s">
        <v>64</v>
      </c>
      <c r="B15" s="22"/>
      <c r="C15" s="22"/>
      <c r="D15" s="22"/>
      <c r="E15" s="22"/>
      <c r="F15" s="22"/>
      <c r="G15" s="22"/>
      <c r="H15" s="23"/>
      <c r="I15" s="35">
        <f>SUM(I10:I14)</f>
        <v>400000</v>
      </c>
      <c r="J15" s="35">
        <f t="shared" ref="J15:L15" si="3">SUM(J10:J14)</f>
        <v>0</v>
      </c>
      <c r="K15" s="35">
        <f t="shared" si="3"/>
        <v>0</v>
      </c>
      <c r="L15" s="35">
        <f t="shared" si="3"/>
        <v>400000</v>
      </c>
      <c r="M15" s="24">
        <v>0</v>
      </c>
      <c r="N15" s="25"/>
      <c r="O15" s="25"/>
      <c r="P15" s="25"/>
      <c r="Q15" s="25"/>
    </row>
    <row r="16" spans="1:17" s="9" customFormat="1" ht="27" customHeight="1">
      <c r="A16" s="5" t="s">
        <v>25</v>
      </c>
      <c r="B16" s="6" t="s">
        <v>59</v>
      </c>
      <c r="C16" s="6" t="s">
        <v>61</v>
      </c>
      <c r="D16" s="7" t="s">
        <v>32</v>
      </c>
      <c r="E16" s="7" t="s">
        <v>33</v>
      </c>
      <c r="F16" s="7" t="s">
        <v>34</v>
      </c>
      <c r="G16" s="5" t="s">
        <v>35</v>
      </c>
      <c r="H16" s="5" t="s">
        <v>25</v>
      </c>
      <c r="I16" s="30">
        <v>60000</v>
      </c>
      <c r="J16" s="31">
        <v>0</v>
      </c>
      <c r="K16" s="31">
        <v>0</v>
      </c>
      <c r="L16" s="32">
        <f t="shared" si="1"/>
        <v>60000</v>
      </c>
      <c r="M16" s="13">
        <f t="shared" si="0"/>
        <v>0</v>
      </c>
      <c r="N16" s="8" t="s">
        <v>58</v>
      </c>
      <c r="O16" s="8" t="s">
        <v>58</v>
      </c>
      <c r="P16" s="8" t="s">
        <v>58</v>
      </c>
      <c r="Q16" s="8" t="s">
        <v>62</v>
      </c>
    </row>
    <row r="17" spans="1:17" s="9" customFormat="1" ht="27" customHeight="1">
      <c r="A17" s="5" t="s">
        <v>25</v>
      </c>
      <c r="B17" s="6" t="s">
        <v>59</v>
      </c>
      <c r="C17" s="6" t="s">
        <v>61</v>
      </c>
      <c r="D17" s="7" t="s">
        <v>32</v>
      </c>
      <c r="E17" s="7" t="s">
        <v>33</v>
      </c>
      <c r="F17" s="7" t="s">
        <v>40</v>
      </c>
      <c r="G17" s="5" t="s">
        <v>41</v>
      </c>
      <c r="H17" s="5" t="s">
        <v>25</v>
      </c>
      <c r="I17" s="30">
        <v>10000</v>
      </c>
      <c r="J17" s="31">
        <v>0</v>
      </c>
      <c r="K17" s="31">
        <v>0</v>
      </c>
      <c r="L17" s="32">
        <f t="shared" si="1"/>
        <v>10000</v>
      </c>
      <c r="M17" s="13">
        <f t="shared" si="0"/>
        <v>0</v>
      </c>
      <c r="N17" s="8" t="s">
        <v>58</v>
      </c>
      <c r="O17" s="8" t="s">
        <v>58</v>
      </c>
      <c r="P17" s="8" t="s">
        <v>58</v>
      </c>
      <c r="Q17" s="8" t="s">
        <v>62</v>
      </c>
    </row>
    <row r="18" spans="1:17" s="26" customFormat="1" ht="27" customHeight="1">
      <c r="A18" s="21" t="s">
        <v>65</v>
      </c>
      <c r="B18" s="22"/>
      <c r="C18" s="22"/>
      <c r="D18" s="22"/>
      <c r="E18" s="22"/>
      <c r="F18" s="22"/>
      <c r="G18" s="22"/>
      <c r="H18" s="23"/>
      <c r="I18" s="33">
        <f>SUM(I16:I17)</f>
        <v>70000</v>
      </c>
      <c r="J18" s="33">
        <f t="shared" ref="J18:L18" si="4">SUM(J16:J17)</f>
        <v>0</v>
      </c>
      <c r="K18" s="33">
        <f t="shared" si="4"/>
        <v>0</v>
      </c>
      <c r="L18" s="33">
        <f t="shared" si="4"/>
        <v>70000</v>
      </c>
      <c r="M18" s="24">
        <v>0</v>
      </c>
      <c r="N18" s="25"/>
      <c r="O18" s="25"/>
      <c r="P18" s="25"/>
      <c r="Q18" s="25"/>
    </row>
    <row r="19" spans="1:17" s="9" customFormat="1" ht="27" customHeight="1">
      <c r="A19" s="5" t="s">
        <v>26</v>
      </c>
      <c r="B19" s="6" t="s">
        <v>59</v>
      </c>
      <c r="C19" s="6" t="s">
        <v>61</v>
      </c>
      <c r="D19" s="7" t="s">
        <v>44</v>
      </c>
      <c r="E19" s="7" t="s">
        <v>45</v>
      </c>
      <c r="F19" s="7" t="s">
        <v>34</v>
      </c>
      <c r="G19" s="5" t="s">
        <v>35</v>
      </c>
      <c r="H19" s="5" t="s">
        <v>26</v>
      </c>
      <c r="I19" s="30">
        <v>90000</v>
      </c>
      <c r="J19" s="31">
        <v>0</v>
      </c>
      <c r="K19" s="31">
        <v>0</v>
      </c>
      <c r="L19" s="32">
        <f t="shared" si="1"/>
        <v>90000</v>
      </c>
      <c r="M19" s="13">
        <f t="shared" si="0"/>
        <v>0</v>
      </c>
      <c r="N19" s="8" t="s">
        <v>58</v>
      </c>
      <c r="O19" s="8" t="s">
        <v>58</v>
      </c>
      <c r="P19" s="8" t="s">
        <v>58</v>
      </c>
      <c r="Q19" s="8" t="s">
        <v>62</v>
      </c>
    </row>
    <row r="20" spans="1:17" s="9" customFormat="1" ht="27" customHeight="1">
      <c r="A20" s="5" t="s">
        <v>26</v>
      </c>
      <c r="B20" s="6" t="s">
        <v>59</v>
      </c>
      <c r="C20" s="6" t="s">
        <v>61</v>
      </c>
      <c r="D20" s="7" t="s">
        <v>44</v>
      </c>
      <c r="E20" s="7" t="s">
        <v>45</v>
      </c>
      <c r="F20" s="7" t="s">
        <v>40</v>
      </c>
      <c r="G20" s="5" t="s">
        <v>41</v>
      </c>
      <c r="H20" s="5" t="s">
        <v>26</v>
      </c>
      <c r="I20" s="30">
        <v>10000</v>
      </c>
      <c r="J20" s="31">
        <v>0</v>
      </c>
      <c r="K20" s="31">
        <v>0</v>
      </c>
      <c r="L20" s="32">
        <f t="shared" si="1"/>
        <v>10000</v>
      </c>
      <c r="M20" s="13">
        <f t="shared" si="0"/>
        <v>0</v>
      </c>
      <c r="N20" s="8" t="s">
        <v>58</v>
      </c>
      <c r="O20" s="8" t="s">
        <v>58</v>
      </c>
      <c r="P20" s="8" t="s">
        <v>58</v>
      </c>
      <c r="Q20" s="8" t="s">
        <v>62</v>
      </c>
    </row>
    <row r="21" spans="1:17" s="9" customFormat="1" ht="27" customHeight="1">
      <c r="A21" s="5" t="s">
        <v>26</v>
      </c>
      <c r="B21" s="6" t="s">
        <v>59</v>
      </c>
      <c r="C21" s="6" t="s">
        <v>61</v>
      </c>
      <c r="D21" s="7" t="s">
        <v>44</v>
      </c>
      <c r="E21" s="7" t="s">
        <v>45</v>
      </c>
      <c r="F21" s="7" t="s">
        <v>46</v>
      </c>
      <c r="G21" s="5" t="s">
        <v>47</v>
      </c>
      <c r="H21" s="5" t="s">
        <v>26</v>
      </c>
      <c r="I21" s="30">
        <v>190000</v>
      </c>
      <c r="J21" s="31">
        <v>0</v>
      </c>
      <c r="K21" s="31">
        <v>0</v>
      </c>
      <c r="L21" s="32">
        <f t="shared" si="1"/>
        <v>190000</v>
      </c>
      <c r="M21" s="13">
        <f t="shared" si="0"/>
        <v>0</v>
      </c>
      <c r="N21" s="8" t="s">
        <v>58</v>
      </c>
      <c r="O21" s="8" t="s">
        <v>58</v>
      </c>
      <c r="P21" s="8" t="s">
        <v>58</v>
      </c>
      <c r="Q21" s="8" t="s">
        <v>62</v>
      </c>
    </row>
    <row r="22" spans="1:17" s="26" customFormat="1" ht="27" customHeight="1">
      <c r="A22" s="21" t="s">
        <v>64</v>
      </c>
      <c r="B22" s="22"/>
      <c r="C22" s="22"/>
      <c r="D22" s="22"/>
      <c r="E22" s="22"/>
      <c r="F22" s="22"/>
      <c r="G22" s="22"/>
      <c r="H22" s="23"/>
      <c r="I22" s="33">
        <f>SUM(I19:I21)</f>
        <v>290000</v>
      </c>
      <c r="J22" s="33">
        <f t="shared" ref="J22:M22" si="5">SUM(J19:J21)</f>
        <v>0</v>
      </c>
      <c r="K22" s="33">
        <f t="shared" si="5"/>
        <v>0</v>
      </c>
      <c r="L22" s="33">
        <f t="shared" si="5"/>
        <v>290000</v>
      </c>
      <c r="M22" s="24">
        <v>0</v>
      </c>
      <c r="N22" s="25"/>
      <c r="O22" s="25"/>
      <c r="P22" s="25"/>
      <c r="Q22" s="25"/>
    </row>
    <row r="23" spans="1:17" s="9" customFormat="1" ht="27" customHeight="1">
      <c r="A23" s="5" t="s">
        <v>27</v>
      </c>
      <c r="B23" s="6" t="s">
        <v>59</v>
      </c>
      <c r="C23" s="6" t="s">
        <v>61</v>
      </c>
      <c r="D23" s="7" t="s">
        <v>48</v>
      </c>
      <c r="E23" s="7" t="s">
        <v>49</v>
      </c>
      <c r="F23" s="7" t="s">
        <v>34</v>
      </c>
      <c r="G23" s="5" t="s">
        <v>35</v>
      </c>
      <c r="H23" s="5" t="s">
        <v>27</v>
      </c>
      <c r="I23" s="30">
        <v>67000</v>
      </c>
      <c r="J23" s="31">
        <v>0</v>
      </c>
      <c r="K23" s="31">
        <v>0</v>
      </c>
      <c r="L23" s="32">
        <f t="shared" si="1"/>
        <v>67000</v>
      </c>
      <c r="M23" s="13">
        <f t="shared" si="0"/>
        <v>0</v>
      </c>
      <c r="N23" s="8" t="s">
        <v>58</v>
      </c>
      <c r="O23" s="8" t="s">
        <v>58</v>
      </c>
      <c r="P23" s="8" t="s">
        <v>58</v>
      </c>
      <c r="Q23" s="8" t="s">
        <v>62</v>
      </c>
    </row>
    <row r="24" spans="1:17" s="9" customFormat="1" ht="27" customHeight="1">
      <c r="A24" s="5" t="s">
        <v>27</v>
      </c>
      <c r="B24" s="6" t="s">
        <v>59</v>
      </c>
      <c r="C24" s="6" t="s">
        <v>61</v>
      </c>
      <c r="D24" s="7" t="s">
        <v>48</v>
      </c>
      <c r="E24" s="7" t="s">
        <v>49</v>
      </c>
      <c r="F24" s="7" t="s">
        <v>40</v>
      </c>
      <c r="G24" s="5" t="s">
        <v>41</v>
      </c>
      <c r="H24" s="5" t="s">
        <v>27</v>
      </c>
      <c r="I24" s="30">
        <v>3333</v>
      </c>
      <c r="J24" s="31">
        <v>0</v>
      </c>
      <c r="K24" s="31">
        <v>0</v>
      </c>
      <c r="L24" s="32">
        <f t="shared" si="1"/>
        <v>3333</v>
      </c>
      <c r="M24" s="13">
        <f t="shared" si="0"/>
        <v>0</v>
      </c>
      <c r="N24" s="8" t="s">
        <v>58</v>
      </c>
      <c r="O24" s="8" t="s">
        <v>58</v>
      </c>
      <c r="P24" s="8" t="s">
        <v>58</v>
      </c>
      <c r="Q24" s="8" t="s">
        <v>62</v>
      </c>
    </row>
    <row r="25" spans="1:17" s="9" customFormat="1" ht="27" customHeight="1">
      <c r="A25" s="5" t="s">
        <v>27</v>
      </c>
      <c r="B25" s="6" t="s">
        <v>59</v>
      </c>
      <c r="C25" s="6" t="s">
        <v>61</v>
      </c>
      <c r="D25" s="7" t="s">
        <v>48</v>
      </c>
      <c r="E25" s="7" t="s">
        <v>49</v>
      </c>
      <c r="F25" s="7" t="s">
        <v>46</v>
      </c>
      <c r="G25" s="5" t="s">
        <v>47</v>
      </c>
      <c r="H25" s="5" t="s">
        <v>27</v>
      </c>
      <c r="I25" s="30">
        <v>150000</v>
      </c>
      <c r="J25" s="31">
        <v>0</v>
      </c>
      <c r="K25" s="31">
        <v>0</v>
      </c>
      <c r="L25" s="32">
        <f t="shared" si="1"/>
        <v>150000</v>
      </c>
      <c r="M25" s="13">
        <f t="shared" si="0"/>
        <v>0</v>
      </c>
      <c r="N25" s="8" t="s">
        <v>58</v>
      </c>
      <c r="O25" s="8" t="s">
        <v>58</v>
      </c>
      <c r="P25" s="8" t="s">
        <v>58</v>
      </c>
      <c r="Q25" s="8" t="s">
        <v>62</v>
      </c>
    </row>
    <row r="26" spans="1:17" s="9" customFormat="1" ht="27" customHeight="1">
      <c r="A26" s="5" t="s">
        <v>27</v>
      </c>
      <c r="B26" s="6" t="s">
        <v>59</v>
      </c>
      <c r="C26" s="6" t="s">
        <v>61</v>
      </c>
      <c r="D26" s="7" t="s">
        <v>48</v>
      </c>
      <c r="E26" s="7" t="s">
        <v>49</v>
      </c>
      <c r="F26" s="7" t="s">
        <v>36</v>
      </c>
      <c r="G26" s="5" t="s">
        <v>37</v>
      </c>
      <c r="H26" s="5" t="s">
        <v>27</v>
      </c>
      <c r="I26" s="30">
        <v>23000</v>
      </c>
      <c r="J26" s="31">
        <v>0</v>
      </c>
      <c r="K26" s="31">
        <v>0</v>
      </c>
      <c r="L26" s="32">
        <f t="shared" si="1"/>
        <v>23000</v>
      </c>
      <c r="M26" s="13">
        <f t="shared" si="0"/>
        <v>0</v>
      </c>
      <c r="N26" s="8" t="s">
        <v>58</v>
      </c>
      <c r="O26" s="8" t="s">
        <v>58</v>
      </c>
      <c r="P26" s="8" t="s">
        <v>58</v>
      </c>
      <c r="Q26" s="8" t="s">
        <v>62</v>
      </c>
    </row>
    <row r="27" spans="1:17" s="9" customFormat="1" ht="27" customHeight="1">
      <c r="A27" s="11" t="s">
        <v>27</v>
      </c>
      <c r="B27" s="6" t="s">
        <v>59</v>
      </c>
      <c r="C27" s="6" t="s">
        <v>61</v>
      </c>
      <c r="D27" s="12" t="s">
        <v>48</v>
      </c>
      <c r="E27" s="10" t="s">
        <v>49</v>
      </c>
      <c r="F27" s="7" t="s">
        <v>56</v>
      </c>
      <c r="G27" s="5" t="s">
        <v>57</v>
      </c>
      <c r="H27" s="11" t="s">
        <v>27</v>
      </c>
      <c r="I27" s="34">
        <v>6667</v>
      </c>
      <c r="J27" s="31">
        <v>0</v>
      </c>
      <c r="K27" s="31">
        <v>0</v>
      </c>
      <c r="L27" s="32">
        <f t="shared" si="1"/>
        <v>6667</v>
      </c>
      <c r="M27" s="13">
        <f t="shared" si="0"/>
        <v>0</v>
      </c>
      <c r="N27" s="8" t="s">
        <v>58</v>
      </c>
      <c r="O27" s="8" t="s">
        <v>58</v>
      </c>
      <c r="P27" s="8" t="s">
        <v>58</v>
      </c>
      <c r="Q27" s="8" t="s">
        <v>62</v>
      </c>
    </row>
    <row r="28" spans="1:17" s="26" customFormat="1" ht="27" customHeight="1">
      <c r="A28" s="21" t="s">
        <v>64</v>
      </c>
      <c r="B28" s="22"/>
      <c r="C28" s="22"/>
      <c r="D28" s="22"/>
      <c r="E28" s="22"/>
      <c r="F28" s="22"/>
      <c r="G28" s="22"/>
      <c r="H28" s="23"/>
      <c r="I28" s="35">
        <f>SUM(I23:I27)</f>
        <v>250000</v>
      </c>
      <c r="J28" s="35">
        <f t="shared" ref="J28:L28" si="6">SUM(J23:J27)</f>
        <v>0</v>
      </c>
      <c r="K28" s="35">
        <f t="shared" si="6"/>
        <v>0</v>
      </c>
      <c r="L28" s="35">
        <f t="shared" si="6"/>
        <v>250000</v>
      </c>
      <c r="M28" s="24">
        <v>0</v>
      </c>
      <c r="N28" s="25"/>
      <c r="O28" s="25"/>
      <c r="P28" s="25"/>
      <c r="Q28" s="25"/>
    </row>
    <row r="29" spans="1:17" s="9" customFormat="1" ht="27" customHeight="1">
      <c r="A29" s="5" t="s">
        <v>28</v>
      </c>
      <c r="B29" s="6" t="s">
        <v>59</v>
      </c>
      <c r="C29" s="6" t="s">
        <v>61</v>
      </c>
      <c r="D29" s="7" t="s">
        <v>50</v>
      </c>
      <c r="E29" s="7" t="s">
        <v>51</v>
      </c>
      <c r="F29" s="7" t="s">
        <v>34</v>
      </c>
      <c r="G29" s="5" t="s">
        <v>35</v>
      </c>
      <c r="H29" s="5" t="s">
        <v>28</v>
      </c>
      <c r="I29" s="30">
        <v>40000</v>
      </c>
      <c r="J29" s="31">
        <v>0</v>
      </c>
      <c r="K29" s="31">
        <v>0</v>
      </c>
      <c r="L29" s="32">
        <f t="shared" si="1"/>
        <v>40000</v>
      </c>
      <c r="M29" s="13">
        <f t="shared" si="0"/>
        <v>0</v>
      </c>
      <c r="N29" s="8" t="s">
        <v>58</v>
      </c>
      <c r="O29" s="8" t="s">
        <v>58</v>
      </c>
      <c r="P29" s="8" t="s">
        <v>58</v>
      </c>
      <c r="Q29" s="8" t="s">
        <v>62</v>
      </c>
    </row>
    <row r="30" spans="1:17" s="9" customFormat="1" ht="27" customHeight="1">
      <c r="A30" s="5" t="s">
        <v>28</v>
      </c>
      <c r="B30" s="6" t="s">
        <v>59</v>
      </c>
      <c r="C30" s="6" t="s">
        <v>61</v>
      </c>
      <c r="D30" s="7" t="s">
        <v>50</v>
      </c>
      <c r="E30" s="7" t="s">
        <v>51</v>
      </c>
      <c r="F30" s="7" t="s">
        <v>40</v>
      </c>
      <c r="G30" s="5" t="s">
        <v>41</v>
      </c>
      <c r="H30" s="5" t="s">
        <v>28</v>
      </c>
      <c r="I30" s="30">
        <v>10000</v>
      </c>
      <c r="J30" s="31">
        <v>0</v>
      </c>
      <c r="K30" s="31">
        <v>0</v>
      </c>
      <c r="L30" s="32">
        <f t="shared" si="1"/>
        <v>10000</v>
      </c>
      <c r="M30" s="13">
        <f t="shared" si="0"/>
        <v>0</v>
      </c>
      <c r="N30" s="8" t="s">
        <v>58</v>
      </c>
      <c r="O30" s="8" t="s">
        <v>58</v>
      </c>
      <c r="P30" s="8" t="s">
        <v>58</v>
      </c>
      <c r="Q30" s="8" t="s">
        <v>62</v>
      </c>
    </row>
    <row r="31" spans="1:17" s="9" customFormat="1" ht="27" customHeight="1">
      <c r="A31" s="5" t="s">
        <v>28</v>
      </c>
      <c r="B31" s="6" t="s">
        <v>59</v>
      </c>
      <c r="C31" s="6" t="s">
        <v>61</v>
      </c>
      <c r="D31" s="7" t="s">
        <v>50</v>
      </c>
      <c r="E31" s="7" t="s">
        <v>51</v>
      </c>
      <c r="F31" s="7" t="s">
        <v>46</v>
      </c>
      <c r="G31" s="5" t="s">
        <v>47</v>
      </c>
      <c r="H31" s="5" t="s">
        <v>28</v>
      </c>
      <c r="I31" s="30">
        <v>410000</v>
      </c>
      <c r="J31" s="31">
        <v>0</v>
      </c>
      <c r="K31" s="31">
        <v>0</v>
      </c>
      <c r="L31" s="32">
        <f t="shared" si="1"/>
        <v>410000</v>
      </c>
      <c r="M31" s="13">
        <f t="shared" si="0"/>
        <v>0</v>
      </c>
      <c r="N31" s="8" t="s">
        <v>58</v>
      </c>
      <c r="O31" s="8" t="s">
        <v>58</v>
      </c>
      <c r="P31" s="8" t="s">
        <v>58</v>
      </c>
      <c r="Q31" s="8" t="s">
        <v>62</v>
      </c>
    </row>
    <row r="32" spans="1:17" s="26" customFormat="1" ht="27" customHeight="1">
      <c r="A32" s="21" t="s">
        <v>65</v>
      </c>
      <c r="B32" s="22"/>
      <c r="C32" s="22"/>
      <c r="D32" s="22"/>
      <c r="E32" s="22"/>
      <c r="F32" s="22"/>
      <c r="G32" s="22"/>
      <c r="H32" s="23"/>
      <c r="I32" s="33">
        <f>SUM(I29:I31)</f>
        <v>460000</v>
      </c>
      <c r="J32" s="33">
        <f t="shared" ref="J32:M32" si="7">SUM(J29:J31)</f>
        <v>0</v>
      </c>
      <c r="K32" s="33">
        <f t="shared" si="7"/>
        <v>0</v>
      </c>
      <c r="L32" s="33">
        <f t="shared" si="7"/>
        <v>460000</v>
      </c>
      <c r="M32" s="24">
        <v>0</v>
      </c>
      <c r="N32" s="25"/>
      <c r="O32" s="25"/>
      <c r="P32" s="25"/>
      <c r="Q32" s="25"/>
    </row>
    <row r="33" spans="1:17" s="9" customFormat="1" ht="27" customHeight="1">
      <c r="A33" s="5" t="s">
        <v>29</v>
      </c>
      <c r="B33" s="6" t="s">
        <v>59</v>
      </c>
      <c r="C33" s="6" t="s">
        <v>61</v>
      </c>
      <c r="D33" s="7" t="s">
        <v>52</v>
      </c>
      <c r="E33" s="7" t="s">
        <v>53</v>
      </c>
      <c r="F33" s="7" t="s">
        <v>34</v>
      </c>
      <c r="G33" s="5" t="s">
        <v>35</v>
      </c>
      <c r="H33" s="5" t="s">
        <v>29</v>
      </c>
      <c r="I33" s="30">
        <v>20000</v>
      </c>
      <c r="J33" s="31">
        <v>0</v>
      </c>
      <c r="K33" s="31">
        <v>0</v>
      </c>
      <c r="L33" s="32">
        <f t="shared" si="1"/>
        <v>20000</v>
      </c>
      <c r="M33" s="13">
        <f t="shared" si="0"/>
        <v>0</v>
      </c>
      <c r="N33" s="8" t="s">
        <v>58</v>
      </c>
      <c r="O33" s="8" t="s">
        <v>58</v>
      </c>
      <c r="P33" s="8" t="s">
        <v>58</v>
      </c>
      <c r="Q33" s="8" t="s">
        <v>62</v>
      </c>
    </row>
    <row r="34" spans="1:17" s="26" customFormat="1" ht="27" customHeight="1">
      <c r="A34" s="21" t="s">
        <v>64</v>
      </c>
      <c r="B34" s="22"/>
      <c r="C34" s="22"/>
      <c r="D34" s="22"/>
      <c r="E34" s="22"/>
      <c r="F34" s="22"/>
      <c r="G34" s="22"/>
      <c r="H34" s="23"/>
      <c r="I34" s="33">
        <f>SUM(I33)</f>
        <v>20000</v>
      </c>
      <c r="J34" s="33">
        <f t="shared" ref="J34:L34" si="8">SUM(J33)</f>
        <v>0</v>
      </c>
      <c r="K34" s="33">
        <f t="shared" si="8"/>
        <v>0</v>
      </c>
      <c r="L34" s="33">
        <f t="shared" si="8"/>
        <v>20000</v>
      </c>
      <c r="M34" s="24">
        <v>0</v>
      </c>
      <c r="N34" s="25"/>
      <c r="O34" s="25"/>
      <c r="P34" s="25"/>
      <c r="Q34" s="25"/>
    </row>
    <row r="35" spans="1:17" s="9" customFormat="1" ht="27" customHeight="1">
      <c r="A35" s="5" t="s">
        <v>30</v>
      </c>
      <c r="B35" s="6" t="s">
        <v>59</v>
      </c>
      <c r="C35" s="6" t="s">
        <v>61</v>
      </c>
      <c r="D35" s="7" t="s">
        <v>54</v>
      </c>
      <c r="E35" s="7" t="s">
        <v>55</v>
      </c>
      <c r="F35" s="7" t="s">
        <v>34</v>
      </c>
      <c r="G35" s="5" t="s">
        <v>35</v>
      </c>
      <c r="H35" s="5" t="s">
        <v>30</v>
      </c>
      <c r="I35" s="30">
        <v>160000</v>
      </c>
      <c r="J35" s="31">
        <v>0</v>
      </c>
      <c r="K35" s="31">
        <v>0</v>
      </c>
      <c r="L35" s="32">
        <f t="shared" si="1"/>
        <v>160000</v>
      </c>
      <c r="M35" s="13">
        <f t="shared" si="0"/>
        <v>0</v>
      </c>
      <c r="N35" s="8" t="s">
        <v>58</v>
      </c>
      <c r="O35" s="8" t="s">
        <v>58</v>
      </c>
      <c r="P35" s="8" t="s">
        <v>58</v>
      </c>
      <c r="Q35" s="8" t="s">
        <v>62</v>
      </c>
    </row>
    <row r="36" spans="1:17" s="9" customFormat="1" ht="27" customHeight="1">
      <c r="A36" s="5" t="s">
        <v>30</v>
      </c>
      <c r="B36" s="6" t="s">
        <v>59</v>
      </c>
      <c r="C36" s="6" t="s">
        <v>61</v>
      </c>
      <c r="D36" s="7" t="s">
        <v>54</v>
      </c>
      <c r="E36" s="7" t="s">
        <v>55</v>
      </c>
      <c r="F36" s="7" t="s">
        <v>40</v>
      </c>
      <c r="G36" s="5" t="s">
        <v>41</v>
      </c>
      <c r="H36" s="5" t="s">
        <v>30</v>
      </c>
      <c r="I36" s="30">
        <v>6666</v>
      </c>
      <c r="J36" s="31">
        <v>0</v>
      </c>
      <c r="K36" s="31">
        <v>0</v>
      </c>
      <c r="L36" s="32">
        <f t="shared" si="1"/>
        <v>6666</v>
      </c>
      <c r="M36" s="13">
        <f t="shared" si="0"/>
        <v>0</v>
      </c>
      <c r="N36" s="8" t="s">
        <v>58</v>
      </c>
      <c r="O36" s="8" t="s">
        <v>58</v>
      </c>
      <c r="P36" s="8" t="s">
        <v>58</v>
      </c>
      <c r="Q36" s="8" t="s">
        <v>62</v>
      </c>
    </row>
    <row r="37" spans="1:17" s="9" customFormat="1" ht="27" customHeight="1">
      <c r="A37" s="5" t="s">
        <v>30</v>
      </c>
      <c r="B37" s="6" t="s">
        <v>59</v>
      </c>
      <c r="C37" s="6" t="s">
        <v>61</v>
      </c>
      <c r="D37" s="7" t="s">
        <v>54</v>
      </c>
      <c r="E37" s="7" t="s">
        <v>55</v>
      </c>
      <c r="F37" s="7" t="s">
        <v>36</v>
      </c>
      <c r="G37" s="5" t="s">
        <v>37</v>
      </c>
      <c r="H37" s="5" t="s">
        <v>30</v>
      </c>
      <c r="I37" s="30">
        <v>40000</v>
      </c>
      <c r="J37" s="31">
        <v>0</v>
      </c>
      <c r="K37" s="31">
        <v>0</v>
      </c>
      <c r="L37" s="32">
        <f t="shared" si="1"/>
        <v>40000</v>
      </c>
      <c r="M37" s="13">
        <f t="shared" si="0"/>
        <v>0</v>
      </c>
      <c r="N37" s="8" t="s">
        <v>58</v>
      </c>
      <c r="O37" s="8" t="s">
        <v>58</v>
      </c>
      <c r="P37" s="8" t="s">
        <v>58</v>
      </c>
      <c r="Q37" s="8" t="s">
        <v>62</v>
      </c>
    </row>
    <row r="38" spans="1:17" s="9" customFormat="1" ht="27" customHeight="1">
      <c r="A38" s="5" t="s">
        <v>30</v>
      </c>
      <c r="B38" s="6" t="s">
        <v>59</v>
      </c>
      <c r="C38" s="6" t="s">
        <v>61</v>
      </c>
      <c r="D38" s="7" t="s">
        <v>54</v>
      </c>
      <c r="E38" s="7" t="s">
        <v>55</v>
      </c>
      <c r="F38" s="7" t="s">
        <v>56</v>
      </c>
      <c r="G38" s="5" t="s">
        <v>57</v>
      </c>
      <c r="H38" s="5" t="s">
        <v>30</v>
      </c>
      <c r="I38" s="34">
        <v>23334</v>
      </c>
      <c r="J38" s="31">
        <v>0</v>
      </c>
      <c r="K38" s="31">
        <v>0</v>
      </c>
      <c r="L38" s="32">
        <f t="shared" si="1"/>
        <v>23334</v>
      </c>
      <c r="M38" s="13">
        <f t="shared" si="0"/>
        <v>0</v>
      </c>
      <c r="N38" s="8" t="s">
        <v>58</v>
      </c>
      <c r="O38" s="8" t="s">
        <v>58</v>
      </c>
      <c r="P38" s="8" t="s">
        <v>58</v>
      </c>
      <c r="Q38" s="8" t="s">
        <v>62</v>
      </c>
    </row>
    <row r="39" spans="1:17" s="26" customFormat="1" ht="27" customHeight="1">
      <c r="A39" s="21" t="s">
        <v>64</v>
      </c>
      <c r="B39" s="22"/>
      <c r="C39" s="22"/>
      <c r="D39" s="22"/>
      <c r="E39" s="22"/>
      <c r="F39" s="22"/>
      <c r="G39" s="22"/>
      <c r="H39" s="23"/>
      <c r="I39" s="35">
        <f>SUM(I35:I38)</f>
        <v>230000</v>
      </c>
      <c r="J39" s="35">
        <f t="shared" ref="J39:L39" si="9">SUM(J35:J38)</f>
        <v>0</v>
      </c>
      <c r="K39" s="35">
        <f t="shared" si="9"/>
        <v>0</v>
      </c>
      <c r="L39" s="35">
        <f t="shared" si="9"/>
        <v>230000</v>
      </c>
      <c r="M39" s="24">
        <v>0</v>
      </c>
      <c r="N39" s="25"/>
      <c r="O39" s="25"/>
      <c r="P39" s="25"/>
      <c r="Q39" s="25"/>
    </row>
    <row r="40" spans="1:17" s="9" customFormat="1" ht="27" customHeight="1">
      <c r="A40" s="5" t="s">
        <v>31</v>
      </c>
      <c r="B40" s="6" t="s">
        <v>59</v>
      </c>
      <c r="C40" s="6" t="s">
        <v>60</v>
      </c>
      <c r="D40" s="7" t="s">
        <v>32</v>
      </c>
      <c r="E40" s="7" t="s">
        <v>33</v>
      </c>
      <c r="F40" s="7">
        <v>3020101</v>
      </c>
      <c r="G40" s="5" t="s">
        <v>35</v>
      </c>
      <c r="H40" s="5" t="s">
        <v>31</v>
      </c>
      <c r="I40" s="30">
        <v>3750</v>
      </c>
      <c r="J40" s="31">
        <v>0</v>
      </c>
      <c r="K40" s="31">
        <v>0</v>
      </c>
      <c r="L40" s="32">
        <f t="shared" si="1"/>
        <v>3750</v>
      </c>
      <c r="M40" s="13">
        <f t="shared" si="0"/>
        <v>0</v>
      </c>
      <c r="N40" s="8" t="s">
        <v>58</v>
      </c>
      <c r="O40" s="8" t="s">
        <v>58</v>
      </c>
      <c r="P40" s="8" t="s">
        <v>58</v>
      </c>
      <c r="Q40" s="8" t="s">
        <v>62</v>
      </c>
    </row>
    <row r="41" spans="1:17" s="27" customFormat="1" ht="29.25" customHeight="1">
      <c r="A41" s="21" t="s">
        <v>64</v>
      </c>
      <c r="B41" s="22"/>
      <c r="C41" s="22"/>
      <c r="D41" s="22"/>
      <c r="E41" s="22"/>
      <c r="F41" s="22"/>
      <c r="G41" s="22"/>
      <c r="H41" s="23"/>
      <c r="I41" s="36">
        <f>SUM(I40)</f>
        <v>3750</v>
      </c>
      <c r="J41" s="36">
        <f t="shared" ref="J41:L41" si="10">SUM(J40)</f>
        <v>0</v>
      </c>
      <c r="K41" s="36">
        <f t="shared" si="10"/>
        <v>0</v>
      </c>
      <c r="L41" s="36">
        <f t="shared" si="10"/>
        <v>3750</v>
      </c>
      <c r="M41" s="37">
        <v>0</v>
      </c>
      <c r="N41" s="28"/>
      <c r="O41" s="28"/>
      <c r="P41" s="28"/>
      <c r="Q41" s="28"/>
    </row>
    <row r="42" spans="1:17">
      <c r="A42" t="s">
        <v>18</v>
      </c>
    </row>
    <row r="43" spans="1:17">
      <c r="A43" t="s">
        <v>19</v>
      </c>
    </row>
    <row r="44" spans="1:17">
      <c r="A44" t="s">
        <v>20</v>
      </c>
    </row>
  </sheetData>
  <mergeCells count="24">
    <mergeCell ref="A28:H28"/>
    <mergeCell ref="A32:H32"/>
    <mergeCell ref="A34:H34"/>
    <mergeCell ref="A39:H39"/>
    <mergeCell ref="A41:H41"/>
    <mergeCell ref="A9:H9"/>
    <mergeCell ref="A15:H15"/>
    <mergeCell ref="A18:H18"/>
    <mergeCell ref="A22:H22"/>
    <mergeCell ref="A1:Q1"/>
    <mergeCell ref="D4:E4"/>
    <mergeCell ref="F4:G4"/>
    <mergeCell ref="N4:P4"/>
    <mergeCell ref="A6:H6"/>
    <mergeCell ref="A4:A5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honeticPr fontId="5" type="noConversion"/>
  <pageMargins left="0.27559055118110237" right="0.15748031496062992" top="0.59055118110236227" bottom="0.59055118110236227" header="0.51181102362204722" footer="0.51181102362204722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/>
  <sheetData/>
  <phoneticPr fontId="5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/>
  <sheetData/>
  <phoneticPr fontId="5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Windows User</cp:lastModifiedBy>
  <cp:lastPrinted>2020-10-19T08:33:08Z</cp:lastPrinted>
  <dcterms:created xsi:type="dcterms:W3CDTF">2018-10-26T02:02:53Z</dcterms:created>
  <dcterms:modified xsi:type="dcterms:W3CDTF">2020-10-19T08:34:28Z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2052-10.1.0.5850</vt:lpwstr>
  </property>
</Properties>
</file>