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585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专项资金公开信息表!$1:$5</definedName>
  </definedNames>
  <calcPr calcId="124519"/>
</workbook>
</file>

<file path=xl/calcChain.xml><?xml version="1.0" encoding="utf-8"?>
<calcChain xmlns="http://schemas.openxmlformats.org/spreadsheetml/2006/main">
  <c r="J59" i="1"/>
  <c r="K59"/>
  <c r="M7"/>
  <c r="M9"/>
  <c r="M10"/>
  <c r="M12"/>
  <c r="M13"/>
  <c r="M14"/>
  <c r="M16"/>
  <c r="M17"/>
  <c r="M18"/>
  <c r="M20"/>
  <c r="M21"/>
  <c r="M22"/>
  <c r="M23"/>
  <c r="M24"/>
  <c r="M25"/>
  <c r="M27"/>
  <c r="M28"/>
  <c r="M29"/>
  <c r="M30"/>
  <c r="M32"/>
  <c r="M33"/>
  <c r="M34"/>
  <c r="M35"/>
  <c r="M36"/>
  <c r="M37"/>
  <c r="M38"/>
  <c r="M39"/>
  <c r="M40"/>
  <c r="M41"/>
  <c r="M43"/>
  <c r="M44"/>
  <c r="M46"/>
  <c r="M47"/>
  <c r="M48"/>
  <c r="M50"/>
  <c r="M51"/>
  <c r="M52"/>
  <c r="M54"/>
  <c r="M55"/>
  <c r="M56"/>
  <c r="M57"/>
  <c r="M6"/>
  <c r="L7"/>
  <c r="L9"/>
  <c r="L10"/>
  <c r="L12"/>
  <c r="L13"/>
  <c r="L14"/>
  <c r="L16"/>
  <c r="L17"/>
  <c r="L18"/>
  <c r="L20"/>
  <c r="L21"/>
  <c r="L22"/>
  <c r="L23"/>
  <c r="L24"/>
  <c r="L25"/>
  <c r="L27"/>
  <c r="L28"/>
  <c r="L29"/>
  <c r="L30"/>
  <c r="L32"/>
  <c r="L33"/>
  <c r="L34"/>
  <c r="L35"/>
  <c r="L36"/>
  <c r="L37"/>
  <c r="L38"/>
  <c r="L39"/>
  <c r="L40"/>
  <c r="L41"/>
  <c r="L43"/>
  <c r="L44"/>
  <c r="L46"/>
  <c r="L47"/>
  <c r="L48"/>
  <c r="L50"/>
  <c r="L51"/>
  <c r="L52"/>
  <c r="L54"/>
  <c r="L55"/>
  <c r="L56"/>
  <c r="L57"/>
  <c r="L6"/>
  <c r="I58"/>
  <c r="L58" s="1"/>
  <c r="I53"/>
  <c r="M53" s="1"/>
  <c r="I49"/>
  <c r="L49" s="1"/>
  <c r="I45"/>
  <c r="L45" s="1"/>
  <c r="I42"/>
  <c r="M42" s="1"/>
  <c r="I31"/>
  <c r="M31" s="1"/>
  <c r="I26"/>
  <c r="M26" s="1"/>
  <c r="I19"/>
  <c r="L19" s="1"/>
  <c r="L59" s="1"/>
  <c r="I15"/>
  <c r="M15" s="1"/>
  <c r="I11"/>
  <c r="L11" s="1"/>
  <c r="I8"/>
  <c r="L8" s="1"/>
  <c r="I59" l="1"/>
  <c r="M8"/>
  <c r="L26"/>
  <c r="L42"/>
  <c r="L31"/>
  <c r="M49"/>
  <c r="M58"/>
  <c r="M45"/>
  <c r="L53"/>
  <c r="L15"/>
  <c r="M11"/>
  <c r="M19"/>
  <c r="M59" s="1"/>
</calcChain>
</file>

<file path=xl/sharedStrings.xml><?xml version="1.0" encoding="utf-8"?>
<sst xmlns="http://schemas.openxmlformats.org/spreadsheetml/2006/main" count="498" uniqueCount="91">
  <si>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</si>
  <si>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</si>
  <si>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</si>
  <si>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</si>
  <si>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</si>
  <si>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</si>
  <si>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</si>
  <si>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</si>
  <si>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</si>
  <si>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</si>
  <si>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</si>
  <si>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</si>
  <si>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</si>
  <si>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</si>
  <si>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</si>
  <si>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</si>
  <si>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</si>
  <si>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</si>
  <si>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</si>
  <si>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"万里碧道、水上人家片区改造等项目"</t>
  </si>
  <si>
    <t>安监站工作经费</t>
  </si>
  <si>
    <t>办公场所日常管护经费</t>
  </si>
  <si>
    <t>城建项目</t>
  </si>
  <si>
    <t>城乡建设管理专项</t>
  </si>
  <si>
    <t>检测站工作经费</t>
  </si>
  <si>
    <t>交通建设管理专项</t>
  </si>
  <si>
    <t>节能环保专项</t>
  </si>
  <si>
    <t>区建设工程设计审查中心经费</t>
  </si>
  <si>
    <t>质监站工作经费</t>
  </si>
  <si>
    <t>综合管理经费</t>
  </si>
  <si>
    <t>预算内</t>
  </si>
  <si>
    <t>基金预算</t>
  </si>
  <si>
    <t>年初预算</t>
  </si>
  <si>
    <t>2120801</t>
  </si>
  <si>
    <t>征地和拆迁补偿支出</t>
  </si>
  <si>
    <t>2120803</t>
  </si>
  <si>
    <t>城市建设支出</t>
  </si>
  <si>
    <t>2120601</t>
  </si>
  <si>
    <t>建设市场管理与监督</t>
  </si>
  <si>
    <t>2120101</t>
  </si>
  <si>
    <t>行政运行</t>
  </si>
  <si>
    <t>2120804</t>
  </si>
  <si>
    <t>农村基础设施建设支出</t>
  </si>
  <si>
    <t>2120199</t>
  </si>
  <si>
    <t>其他城乡社区管理事务支出</t>
  </si>
  <si>
    <t>2120399</t>
  </si>
  <si>
    <t>其他城乡社区公共设施支出</t>
  </si>
  <si>
    <t>2140106</t>
  </si>
  <si>
    <t>公路养护</t>
  </si>
  <si>
    <t>2140199</t>
  </si>
  <si>
    <t>其他公路水路运输支出</t>
  </si>
  <si>
    <t>2149999</t>
  </si>
  <si>
    <t>其他交通运输支出</t>
  </si>
  <si>
    <t>2111001</t>
  </si>
  <si>
    <t>能源节约利用</t>
  </si>
  <si>
    <t>3100501</t>
  </si>
  <si>
    <t>基础设施建设（行政）</t>
  </si>
  <si>
    <t>3100202</t>
  </si>
  <si>
    <t>办公设备购置（事业）</t>
  </si>
  <si>
    <t>3023102</t>
  </si>
  <si>
    <t>公务用车运行维护费（事业）</t>
  </si>
  <si>
    <t>3100201</t>
  </si>
  <si>
    <t>办公设备购置（行政）</t>
  </si>
  <si>
    <t>3022701</t>
  </si>
  <si>
    <t>委托业务费（行政）</t>
  </si>
  <si>
    <t>3020101</t>
  </si>
  <si>
    <t>办公费（行政）</t>
  </si>
  <si>
    <t>3021801</t>
  </si>
  <si>
    <t>专用材料费（行政）</t>
  </si>
  <si>
    <t>3021601</t>
  </si>
  <si>
    <t>培训费（行政）</t>
  </si>
  <si>
    <t>31204</t>
  </si>
  <si>
    <t>费用补贴</t>
  </si>
  <si>
    <t>3100302</t>
  </si>
  <si>
    <t>专用设备购置（事业）</t>
  </si>
  <si>
    <t>3022702</t>
  </si>
  <si>
    <t>委托业务费（事业）</t>
  </si>
  <si>
    <t>3010102</t>
  </si>
  <si>
    <t>基本工资（事业）</t>
  </si>
  <si>
    <t>31199</t>
  </si>
  <si>
    <t>其他对企业补助</t>
  </si>
  <si>
    <t>3020102</t>
  </si>
  <si>
    <t>办公费（事业）</t>
  </si>
  <si>
    <t>3029901</t>
  </si>
  <si>
    <t>其他商品和服务支出（行政）</t>
  </si>
  <si>
    <t>小计</t>
    <phoneticPr fontId="8" type="noConversion"/>
  </si>
  <si>
    <t>合计</t>
    <phoneticPr fontId="8" type="noConversion"/>
  </si>
  <si>
    <t>填报单位：江门市江海区住房和城乡建设局</t>
    <phoneticPr fontId="1" type="noConversion"/>
  </si>
  <si>
    <t>单位：元</t>
    <phoneticPr fontId="1" type="noConversion"/>
  </si>
  <si>
    <t>无</t>
    <phoneticPr fontId="1" type="noConversion"/>
  </si>
  <si>
    <t>江门市江海区住房和城乡建设局专项资金信息公开表
（2020年初预算下达后）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</si>
</sst>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 applyProtection="1">
      <alignment horizontal="right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43" fontId="7" fillId="0" borderId="1" xfId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3" fontId="4" fillId="0" borderId="0" xfId="1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>
      <pane ySplit="5" topLeftCell="A6" activePane="bottomLeft" state="frozen"/>
      <selection pane="bottomLeft" activeCell="A2" sqref="A2:B2"/>
    </sheetView>
  </sheetViews>
  <sheetFormatPr defaultColWidth="7.25" defaultRowHeight="27" customHeight="1"/>
  <cols>
    <col min="1" max="1" width="26.5" style="14" customWidth="1"/>
    <col min="2" max="4" width="8.875" style="15" customWidth="1"/>
    <col min="5" max="5" width="14.5" style="1" customWidth="1"/>
    <col min="6" max="6" width="8.875" style="1" customWidth="1"/>
    <col min="7" max="7" width="15.375" style="1" customWidth="1"/>
    <col min="8" max="8" width="25.125" style="1" customWidth="1"/>
    <col min="9" max="9" width="19.5" style="1" customWidth="1"/>
    <col min="10" max="10" width="18.375" style="1" customWidth="1"/>
    <col min="11" max="11" width="18" style="16" customWidth="1"/>
    <col min="12" max="12" width="19" style="1" customWidth="1"/>
    <col min="13" max="13" width="10.25" style="1" customWidth="1"/>
    <col min="14" max="16" width="9.25" style="1" customWidth="1"/>
    <col min="17" max="17" width="10.5" style="15" customWidth="1"/>
    <col min="18" max="16384" width="7.25" style="1"/>
  </cols>
  <sheetData>
    <row r="1" spans="1:17" ht="45" customHeight="1">
      <c r="A1" s="35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7" customHeight="1">
      <c r="A2" s="41" t="s">
        <v>87</v>
      </c>
      <c r="B2" s="41"/>
      <c r="Q2" s="15" t="s">
        <v>88</v>
      </c>
    </row>
    <row r="3" spans="1:17" ht="27" customHeight="1">
      <c r="A3" s="38" t="s">
        <v>0</v>
      </c>
      <c r="B3" s="37" t="s">
        <v>1</v>
      </c>
      <c r="C3" s="37" t="s">
        <v>2</v>
      </c>
      <c r="D3" s="37" t="s">
        <v>3</v>
      </c>
      <c r="E3" s="37"/>
      <c r="F3" s="37" t="s">
        <v>4</v>
      </c>
      <c r="G3" s="37"/>
      <c r="H3" s="37" t="s">
        <v>5</v>
      </c>
      <c r="I3" s="37" t="s">
        <v>6</v>
      </c>
      <c r="J3" s="37" t="s">
        <v>7</v>
      </c>
      <c r="K3" s="40" t="s">
        <v>8</v>
      </c>
      <c r="L3" s="37" t="s">
        <v>9</v>
      </c>
      <c r="M3" s="37" t="s">
        <v>10</v>
      </c>
      <c r="N3" s="38" t="s">
        <v>11</v>
      </c>
      <c r="O3" s="38"/>
      <c r="P3" s="38"/>
      <c r="Q3" s="38" t="s">
        <v>12</v>
      </c>
    </row>
    <row r="4" spans="1:17" ht="27" customHeight="1">
      <c r="A4" s="38"/>
      <c r="B4" s="37"/>
      <c r="C4" s="37"/>
      <c r="D4" s="2" t="s">
        <v>13</v>
      </c>
      <c r="E4" s="2" t="s">
        <v>14</v>
      </c>
      <c r="F4" s="2" t="s">
        <v>13</v>
      </c>
      <c r="G4" s="2" t="s">
        <v>14</v>
      </c>
      <c r="H4" s="37"/>
      <c r="I4" s="37"/>
      <c r="J4" s="39"/>
      <c r="K4" s="40"/>
      <c r="L4" s="39"/>
      <c r="M4" s="37"/>
      <c r="N4" s="3" t="s">
        <v>15</v>
      </c>
      <c r="O4" s="3" t="s">
        <v>16</v>
      </c>
      <c r="P4" s="3" t="s">
        <v>17</v>
      </c>
      <c r="Q4" s="38"/>
    </row>
    <row r="5" spans="1:17" ht="27" customHeight="1">
      <c r="A5" s="38" t="s">
        <v>18</v>
      </c>
      <c r="B5" s="38"/>
      <c r="C5" s="38"/>
      <c r="D5" s="38"/>
      <c r="E5" s="38"/>
      <c r="F5" s="38"/>
      <c r="G5" s="38"/>
      <c r="H5" s="38"/>
      <c r="I5" s="17"/>
      <c r="J5" s="17"/>
      <c r="K5" s="18"/>
      <c r="L5" s="17"/>
      <c r="M5" s="17"/>
      <c r="N5" s="19"/>
      <c r="O5" s="19"/>
      <c r="P5" s="19"/>
      <c r="Q5" s="34"/>
    </row>
    <row r="6" spans="1:17" ht="27" customHeight="1">
      <c r="A6" s="17" t="s">
        <v>19</v>
      </c>
      <c r="B6" s="20" t="s">
        <v>30</v>
      </c>
      <c r="C6" s="13" t="s">
        <v>31</v>
      </c>
      <c r="D6" s="13" t="s">
        <v>33</v>
      </c>
      <c r="E6" s="4" t="s">
        <v>34</v>
      </c>
      <c r="F6" s="4" t="s">
        <v>55</v>
      </c>
      <c r="G6" s="4" t="s">
        <v>56</v>
      </c>
      <c r="H6" s="4" t="s">
        <v>19</v>
      </c>
      <c r="I6" s="10">
        <v>40000000</v>
      </c>
      <c r="J6" s="10"/>
      <c r="K6" s="18"/>
      <c r="L6" s="21">
        <f>I6+J6-K6</f>
        <v>40000000</v>
      </c>
      <c r="M6" s="22">
        <f>K6/(I6+J6)</f>
        <v>0</v>
      </c>
      <c r="N6" s="20" t="s">
        <v>89</v>
      </c>
      <c r="O6" s="20" t="s">
        <v>89</v>
      </c>
      <c r="P6" s="20" t="s">
        <v>89</v>
      </c>
      <c r="Q6" s="20"/>
    </row>
    <row r="7" spans="1:17" ht="27" customHeight="1">
      <c r="A7" s="17" t="s">
        <v>19</v>
      </c>
      <c r="B7" s="20" t="s">
        <v>30</v>
      </c>
      <c r="C7" s="13" t="s">
        <v>31</v>
      </c>
      <c r="D7" s="13" t="s">
        <v>35</v>
      </c>
      <c r="E7" s="4" t="s">
        <v>36</v>
      </c>
      <c r="F7" s="4" t="s">
        <v>55</v>
      </c>
      <c r="G7" s="4" t="s">
        <v>56</v>
      </c>
      <c r="H7" s="4" t="s">
        <v>19</v>
      </c>
      <c r="I7" s="10">
        <v>70000000</v>
      </c>
      <c r="J7" s="10"/>
      <c r="K7" s="18"/>
      <c r="L7" s="21">
        <f t="shared" ref="L7:L58" si="0">I7+J7-K7</f>
        <v>70000000</v>
      </c>
      <c r="M7" s="22">
        <f t="shared" ref="M7:M58" si="1">K7/(I7+J7)</f>
        <v>0</v>
      </c>
      <c r="N7" s="20" t="s">
        <v>89</v>
      </c>
      <c r="O7" s="20" t="s">
        <v>89</v>
      </c>
      <c r="P7" s="20" t="s">
        <v>89</v>
      </c>
      <c r="Q7" s="20"/>
    </row>
    <row r="8" spans="1:17" s="30" customFormat="1" ht="27" customHeight="1">
      <c r="A8" s="26"/>
      <c r="B8" s="3"/>
      <c r="C8" s="8"/>
      <c r="D8" s="8"/>
      <c r="E8" s="5"/>
      <c r="F8" s="5"/>
      <c r="G8" s="5"/>
      <c r="H8" s="8" t="s">
        <v>85</v>
      </c>
      <c r="I8" s="11">
        <f>SUM(I6:I7)</f>
        <v>110000000</v>
      </c>
      <c r="J8" s="11"/>
      <c r="K8" s="27"/>
      <c r="L8" s="28">
        <f t="shared" si="0"/>
        <v>110000000</v>
      </c>
      <c r="M8" s="29">
        <f t="shared" si="1"/>
        <v>0</v>
      </c>
      <c r="N8" s="20"/>
      <c r="O8" s="20"/>
      <c r="P8" s="20"/>
      <c r="Q8" s="33"/>
    </row>
    <row r="9" spans="1:17" ht="27" customHeight="1">
      <c r="A9" s="17" t="s">
        <v>20</v>
      </c>
      <c r="B9" s="20" t="s">
        <v>30</v>
      </c>
      <c r="C9" s="13" t="s">
        <v>32</v>
      </c>
      <c r="D9" s="13" t="s">
        <v>37</v>
      </c>
      <c r="E9" s="4" t="s">
        <v>38</v>
      </c>
      <c r="F9" s="4" t="s">
        <v>57</v>
      </c>
      <c r="G9" s="4" t="s">
        <v>58</v>
      </c>
      <c r="H9" s="4" t="s">
        <v>20</v>
      </c>
      <c r="I9" s="10">
        <v>15000</v>
      </c>
      <c r="J9" s="10"/>
      <c r="K9" s="18"/>
      <c r="L9" s="21">
        <f t="shared" si="0"/>
        <v>15000</v>
      </c>
      <c r="M9" s="22">
        <f t="shared" si="1"/>
        <v>0</v>
      </c>
      <c r="N9" s="20" t="s">
        <v>89</v>
      </c>
      <c r="O9" s="20" t="s">
        <v>89</v>
      </c>
      <c r="P9" s="20" t="s">
        <v>89</v>
      </c>
      <c r="Q9" s="20"/>
    </row>
    <row r="10" spans="1:17" ht="27" customHeight="1">
      <c r="A10" s="17" t="s">
        <v>20</v>
      </c>
      <c r="B10" s="20" t="s">
        <v>30</v>
      </c>
      <c r="C10" s="13" t="s">
        <v>32</v>
      </c>
      <c r="D10" s="13" t="s">
        <v>37</v>
      </c>
      <c r="E10" s="4" t="s">
        <v>38</v>
      </c>
      <c r="F10" s="4" t="s">
        <v>59</v>
      </c>
      <c r="G10" s="4" t="s">
        <v>60</v>
      </c>
      <c r="H10" s="4" t="s">
        <v>20</v>
      </c>
      <c r="I10" s="10">
        <v>15000</v>
      </c>
      <c r="J10" s="10"/>
      <c r="K10" s="18"/>
      <c r="L10" s="21">
        <f t="shared" si="0"/>
        <v>15000</v>
      </c>
      <c r="M10" s="22">
        <f t="shared" si="1"/>
        <v>0</v>
      </c>
      <c r="N10" s="20" t="s">
        <v>89</v>
      </c>
      <c r="O10" s="20" t="s">
        <v>89</v>
      </c>
      <c r="P10" s="20" t="s">
        <v>89</v>
      </c>
      <c r="Q10" s="20"/>
    </row>
    <row r="11" spans="1:17" s="30" customFormat="1" ht="27" customHeight="1">
      <c r="A11" s="26"/>
      <c r="B11" s="3"/>
      <c r="C11" s="8"/>
      <c r="D11" s="8"/>
      <c r="E11" s="5"/>
      <c r="F11" s="5"/>
      <c r="G11" s="5"/>
      <c r="H11" s="8" t="s">
        <v>85</v>
      </c>
      <c r="I11" s="11">
        <f>SUM(I9:I10)</f>
        <v>30000</v>
      </c>
      <c r="J11" s="11"/>
      <c r="K11" s="27"/>
      <c r="L11" s="28">
        <f t="shared" si="0"/>
        <v>30000</v>
      </c>
      <c r="M11" s="29">
        <f t="shared" si="1"/>
        <v>0</v>
      </c>
      <c r="N11" s="20"/>
      <c r="O11" s="20"/>
      <c r="P11" s="20"/>
      <c r="Q11" s="33"/>
    </row>
    <row r="12" spans="1:17" ht="27" customHeight="1">
      <c r="A12" s="17" t="s">
        <v>21</v>
      </c>
      <c r="B12" s="20" t="s">
        <v>30</v>
      </c>
      <c r="C12" s="13" t="s">
        <v>32</v>
      </c>
      <c r="D12" s="13" t="s">
        <v>39</v>
      </c>
      <c r="E12" s="4" t="s">
        <v>40</v>
      </c>
      <c r="F12" s="4" t="s">
        <v>61</v>
      </c>
      <c r="G12" s="4" t="s">
        <v>62</v>
      </c>
      <c r="H12" s="4" t="s">
        <v>21</v>
      </c>
      <c r="I12" s="10">
        <v>20000</v>
      </c>
      <c r="J12" s="10"/>
      <c r="K12" s="18"/>
      <c r="L12" s="21">
        <f t="shared" si="0"/>
        <v>20000</v>
      </c>
      <c r="M12" s="22">
        <f t="shared" si="1"/>
        <v>0</v>
      </c>
      <c r="N12" s="20" t="s">
        <v>89</v>
      </c>
      <c r="O12" s="20" t="s">
        <v>89</v>
      </c>
      <c r="P12" s="20" t="s">
        <v>89</v>
      </c>
      <c r="Q12" s="20"/>
    </row>
    <row r="13" spans="1:17" ht="27" customHeight="1">
      <c r="A13" s="17" t="s">
        <v>21</v>
      </c>
      <c r="B13" s="20" t="s">
        <v>30</v>
      </c>
      <c r="C13" s="13" t="s">
        <v>32</v>
      </c>
      <c r="D13" s="13" t="s">
        <v>39</v>
      </c>
      <c r="E13" s="4" t="s">
        <v>40</v>
      </c>
      <c r="F13" s="4" t="s">
        <v>63</v>
      </c>
      <c r="G13" s="4" t="s">
        <v>64</v>
      </c>
      <c r="H13" s="4" t="s">
        <v>21</v>
      </c>
      <c r="I13" s="10">
        <v>41000</v>
      </c>
      <c r="J13" s="10"/>
      <c r="K13" s="18"/>
      <c r="L13" s="21">
        <f t="shared" si="0"/>
        <v>41000</v>
      </c>
      <c r="M13" s="22">
        <f t="shared" si="1"/>
        <v>0</v>
      </c>
      <c r="N13" s="20" t="s">
        <v>89</v>
      </c>
      <c r="O13" s="20" t="s">
        <v>89</v>
      </c>
      <c r="P13" s="20" t="s">
        <v>89</v>
      </c>
      <c r="Q13" s="20"/>
    </row>
    <row r="14" spans="1:17" ht="27" customHeight="1">
      <c r="A14" s="17" t="s">
        <v>21</v>
      </c>
      <c r="B14" s="20" t="s">
        <v>30</v>
      </c>
      <c r="C14" s="13" t="s">
        <v>32</v>
      </c>
      <c r="D14" s="13" t="s">
        <v>39</v>
      </c>
      <c r="E14" s="4" t="s">
        <v>40</v>
      </c>
      <c r="F14" s="4" t="s">
        <v>65</v>
      </c>
      <c r="G14" s="4" t="s">
        <v>66</v>
      </c>
      <c r="H14" s="4" t="s">
        <v>21</v>
      </c>
      <c r="I14" s="10">
        <v>34000</v>
      </c>
      <c r="J14" s="10"/>
      <c r="K14" s="18"/>
      <c r="L14" s="21">
        <f t="shared" si="0"/>
        <v>34000</v>
      </c>
      <c r="M14" s="22">
        <f t="shared" si="1"/>
        <v>0</v>
      </c>
      <c r="N14" s="20" t="s">
        <v>89</v>
      </c>
      <c r="O14" s="20" t="s">
        <v>89</v>
      </c>
      <c r="P14" s="20" t="s">
        <v>89</v>
      </c>
      <c r="Q14" s="20"/>
    </row>
    <row r="15" spans="1:17" s="30" customFormat="1" ht="27" customHeight="1">
      <c r="A15" s="26"/>
      <c r="B15" s="31"/>
      <c r="C15" s="8"/>
      <c r="D15" s="8"/>
      <c r="E15" s="5"/>
      <c r="F15" s="5"/>
      <c r="G15" s="5"/>
      <c r="H15" s="8" t="s">
        <v>85</v>
      </c>
      <c r="I15" s="11">
        <f>SUM(I12:I14)</f>
        <v>95000</v>
      </c>
      <c r="J15" s="11"/>
      <c r="K15" s="32"/>
      <c r="L15" s="28">
        <f t="shared" si="0"/>
        <v>95000</v>
      </c>
      <c r="M15" s="29">
        <f t="shared" si="1"/>
        <v>0</v>
      </c>
      <c r="N15" s="20"/>
      <c r="O15" s="20"/>
      <c r="P15" s="20"/>
      <c r="Q15" s="31"/>
    </row>
    <row r="16" spans="1:17" ht="27" customHeight="1">
      <c r="A16" s="17" t="s">
        <v>22</v>
      </c>
      <c r="B16" s="23" t="s">
        <v>30</v>
      </c>
      <c r="C16" s="13" t="s">
        <v>31</v>
      </c>
      <c r="D16" s="13" t="s">
        <v>33</v>
      </c>
      <c r="E16" s="4" t="s">
        <v>34</v>
      </c>
      <c r="F16" s="4" t="s">
        <v>55</v>
      </c>
      <c r="G16" s="4" t="s">
        <v>56</v>
      </c>
      <c r="H16" s="4" t="s">
        <v>22</v>
      </c>
      <c r="I16" s="10">
        <v>205000000</v>
      </c>
      <c r="J16" s="10"/>
      <c r="K16" s="24"/>
      <c r="L16" s="21">
        <f t="shared" si="0"/>
        <v>205000000</v>
      </c>
      <c r="M16" s="22">
        <f t="shared" si="1"/>
        <v>0</v>
      </c>
      <c r="N16" s="20" t="s">
        <v>89</v>
      </c>
      <c r="O16" s="20" t="s">
        <v>89</v>
      </c>
      <c r="P16" s="20" t="s">
        <v>89</v>
      </c>
      <c r="Q16" s="23"/>
    </row>
    <row r="17" spans="1:17" ht="27" customHeight="1">
      <c r="A17" s="17" t="s">
        <v>22</v>
      </c>
      <c r="B17" s="23" t="s">
        <v>30</v>
      </c>
      <c r="C17" s="13" t="s">
        <v>31</v>
      </c>
      <c r="D17" s="13" t="s">
        <v>35</v>
      </c>
      <c r="E17" s="4" t="s">
        <v>36</v>
      </c>
      <c r="F17" s="4" t="s">
        <v>55</v>
      </c>
      <c r="G17" s="4" t="s">
        <v>56</v>
      </c>
      <c r="H17" s="4" t="s">
        <v>22</v>
      </c>
      <c r="I17" s="10">
        <v>566170000</v>
      </c>
      <c r="J17" s="10"/>
      <c r="K17" s="24"/>
      <c r="L17" s="21">
        <f t="shared" si="0"/>
        <v>566170000</v>
      </c>
      <c r="M17" s="22">
        <f t="shared" si="1"/>
        <v>0</v>
      </c>
      <c r="N17" s="20" t="s">
        <v>89</v>
      </c>
      <c r="O17" s="20" t="s">
        <v>89</v>
      </c>
      <c r="P17" s="20" t="s">
        <v>89</v>
      </c>
      <c r="Q17" s="23"/>
    </row>
    <row r="18" spans="1:17" ht="27" customHeight="1">
      <c r="A18" s="17" t="s">
        <v>22</v>
      </c>
      <c r="B18" s="23" t="s">
        <v>30</v>
      </c>
      <c r="C18" s="13" t="s">
        <v>31</v>
      </c>
      <c r="D18" s="13" t="s">
        <v>41</v>
      </c>
      <c r="E18" s="4" t="s">
        <v>42</v>
      </c>
      <c r="F18" s="4" t="s">
        <v>55</v>
      </c>
      <c r="G18" s="4" t="s">
        <v>56</v>
      </c>
      <c r="H18" s="4" t="s">
        <v>22</v>
      </c>
      <c r="I18" s="10">
        <v>234330000</v>
      </c>
      <c r="J18" s="10"/>
      <c r="K18" s="24"/>
      <c r="L18" s="21">
        <f t="shared" si="0"/>
        <v>234330000</v>
      </c>
      <c r="M18" s="22">
        <f t="shared" si="1"/>
        <v>0</v>
      </c>
      <c r="N18" s="20" t="s">
        <v>89</v>
      </c>
      <c r="O18" s="20" t="s">
        <v>89</v>
      </c>
      <c r="P18" s="20" t="s">
        <v>89</v>
      </c>
      <c r="Q18" s="23"/>
    </row>
    <row r="19" spans="1:17" s="30" customFormat="1" ht="27" customHeight="1">
      <c r="A19" s="26"/>
      <c r="B19" s="31"/>
      <c r="C19" s="8"/>
      <c r="D19" s="8"/>
      <c r="E19" s="5"/>
      <c r="F19" s="5"/>
      <c r="G19" s="5"/>
      <c r="H19" s="8" t="s">
        <v>85</v>
      </c>
      <c r="I19" s="11">
        <f>SUM(I16:I18)</f>
        <v>1005500000</v>
      </c>
      <c r="J19" s="11"/>
      <c r="K19" s="32"/>
      <c r="L19" s="28">
        <f t="shared" si="0"/>
        <v>1005500000</v>
      </c>
      <c r="M19" s="29">
        <f t="shared" si="1"/>
        <v>0</v>
      </c>
      <c r="N19" s="20"/>
      <c r="O19" s="20"/>
      <c r="P19" s="20"/>
      <c r="Q19" s="31"/>
    </row>
    <row r="20" spans="1:17" ht="27" customHeight="1">
      <c r="A20" s="17" t="s">
        <v>23</v>
      </c>
      <c r="B20" s="23" t="s">
        <v>30</v>
      </c>
      <c r="C20" s="13" t="s">
        <v>32</v>
      </c>
      <c r="D20" s="13" t="s">
        <v>43</v>
      </c>
      <c r="E20" s="4" t="s">
        <v>44</v>
      </c>
      <c r="F20" s="4" t="s">
        <v>63</v>
      </c>
      <c r="G20" s="4" t="s">
        <v>64</v>
      </c>
      <c r="H20" s="4" t="s">
        <v>23</v>
      </c>
      <c r="I20" s="10">
        <v>867000</v>
      </c>
      <c r="J20" s="10"/>
      <c r="K20" s="24"/>
      <c r="L20" s="21">
        <f t="shared" si="0"/>
        <v>867000</v>
      </c>
      <c r="M20" s="22">
        <f t="shared" si="1"/>
        <v>0</v>
      </c>
      <c r="N20" s="20" t="s">
        <v>89</v>
      </c>
      <c r="O20" s="20" t="s">
        <v>89</v>
      </c>
      <c r="P20" s="20" t="s">
        <v>89</v>
      </c>
      <c r="Q20" s="23"/>
    </row>
    <row r="21" spans="1:17" ht="27" customHeight="1">
      <c r="A21" s="17" t="s">
        <v>23</v>
      </c>
      <c r="B21" s="23" t="s">
        <v>30</v>
      </c>
      <c r="C21" s="13" t="s">
        <v>32</v>
      </c>
      <c r="D21" s="13" t="s">
        <v>43</v>
      </c>
      <c r="E21" s="4" t="s">
        <v>44</v>
      </c>
      <c r="F21" s="4" t="s">
        <v>67</v>
      </c>
      <c r="G21" s="4" t="s">
        <v>68</v>
      </c>
      <c r="H21" s="4" t="s">
        <v>23</v>
      </c>
      <c r="I21" s="10">
        <v>60000</v>
      </c>
      <c r="J21" s="10"/>
      <c r="K21" s="24"/>
      <c r="L21" s="21">
        <f t="shared" si="0"/>
        <v>60000</v>
      </c>
      <c r="M21" s="22">
        <f t="shared" si="1"/>
        <v>0</v>
      </c>
      <c r="N21" s="20" t="s">
        <v>89</v>
      </c>
      <c r="O21" s="20" t="s">
        <v>89</v>
      </c>
      <c r="P21" s="20" t="s">
        <v>89</v>
      </c>
      <c r="Q21" s="23"/>
    </row>
    <row r="22" spans="1:17" ht="27" customHeight="1">
      <c r="A22" s="17" t="s">
        <v>23</v>
      </c>
      <c r="B22" s="23" t="s">
        <v>30</v>
      </c>
      <c r="C22" s="13" t="s">
        <v>32</v>
      </c>
      <c r="D22" s="13" t="s">
        <v>43</v>
      </c>
      <c r="E22" s="4" t="s">
        <v>44</v>
      </c>
      <c r="F22" s="4" t="s">
        <v>69</v>
      </c>
      <c r="G22" s="4" t="s">
        <v>70</v>
      </c>
      <c r="H22" s="4" t="s">
        <v>23</v>
      </c>
      <c r="I22" s="10">
        <v>35000</v>
      </c>
      <c r="J22" s="10"/>
      <c r="K22" s="24"/>
      <c r="L22" s="21">
        <f t="shared" si="0"/>
        <v>35000</v>
      </c>
      <c r="M22" s="22">
        <f t="shared" si="1"/>
        <v>0</v>
      </c>
      <c r="N22" s="20" t="s">
        <v>89</v>
      </c>
      <c r="O22" s="20" t="s">
        <v>89</v>
      </c>
      <c r="P22" s="20" t="s">
        <v>89</v>
      </c>
      <c r="Q22" s="23"/>
    </row>
    <row r="23" spans="1:17" ht="27" customHeight="1">
      <c r="A23" s="17" t="s">
        <v>23</v>
      </c>
      <c r="B23" s="23" t="s">
        <v>30</v>
      </c>
      <c r="C23" s="13" t="s">
        <v>32</v>
      </c>
      <c r="D23" s="13" t="s">
        <v>43</v>
      </c>
      <c r="E23" s="4" t="s">
        <v>44</v>
      </c>
      <c r="F23" s="4" t="s">
        <v>65</v>
      </c>
      <c r="G23" s="4" t="s">
        <v>66</v>
      </c>
      <c r="H23" s="4" t="s">
        <v>23</v>
      </c>
      <c r="I23" s="10">
        <v>30000</v>
      </c>
      <c r="J23" s="10"/>
      <c r="K23" s="24"/>
      <c r="L23" s="21">
        <f t="shared" si="0"/>
        <v>30000</v>
      </c>
      <c r="M23" s="22">
        <f t="shared" si="1"/>
        <v>0</v>
      </c>
      <c r="N23" s="20" t="s">
        <v>89</v>
      </c>
      <c r="O23" s="20" t="s">
        <v>89</v>
      </c>
      <c r="P23" s="20" t="s">
        <v>89</v>
      </c>
      <c r="Q23" s="23"/>
    </row>
    <row r="24" spans="1:17" ht="27" customHeight="1">
      <c r="A24" s="17" t="s">
        <v>23</v>
      </c>
      <c r="B24" s="23" t="s">
        <v>30</v>
      </c>
      <c r="C24" s="13" t="s">
        <v>32</v>
      </c>
      <c r="D24" s="13" t="s">
        <v>45</v>
      </c>
      <c r="E24" s="4" t="s">
        <v>46</v>
      </c>
      <c r="F24" s="4" t="s">
        <v>71</v>
      </c>
      <c r="G24" s="4" t="s">
        <v>72</v>
      </c>
      <c r="H24" s="4" t="s">
        <v>23</v>
      </c>
      <c r="I24" s="10">
        <v>750000</v>
      </c>
      <c r="J24" s="10"/>
      <c r="K24" s="24"/>
      <c r="L24" s="21">
        <f t="shared" si="0"/>
        <v>750000</v>
      </c>
      <c r="M24" s="22">
        <f t="shared" si="1"/>
        <v>0</v>
      </c>
      <c r="N24" s="20" t="s">
        <v>89</v>
      </c>
      <c r="O24" s="20" t="s">
        <v>89</v>
      </c>
      <c r="P24" s="20" t="s">
        <v>89</v>
      </c>
      <c r="Q24" s="23"/>
    </row>
    <row r="25" spans="1:17" ht="27" customHeight="1">
      <c r="A25" s="17" t="s">
        <v>23</v>
      </c>
      <c r="B25" s="23" t="s">
        <v>30</v>
      </c>
      <c r="C25" s="13" t="s">
        <v>32</v>
      </c>
      <c r="D25" s="13" t="s">
        <v>37</v>
      </c>
      <c r="E25" s="4" t="s">
        <v>38</v>
      </c>
      <c r="F25" s="4" t="s">
        <v>61</v>
      </c>
      <c r="G25" s="4" t="s">
        <v>62</v>
      </c>
      <c r="H25" s="4" t="s">
        <v>23</v>
      </c>
      <c r="I25" s="10">
        <v>18000</v>
      </c>
      <c r="J25" s="10"/>
      <c r="K25" s="24"/>
      <c r="L25" s="21">
        <f t="shared" si="0"/>
        <v>18000</v>
      </c>
      <c r="M25" s="22">
        <f t="shared" si="1"/>
        <v>0</v>
      </c>
      <c r="N25" s="20" t="s">
        <v>89</v>
      </c>
      <c r="O25" s="20" t="s">
        <v>89</v>
      </c>
      <c r="P25" s="20" t="s">
        <v>89</v>
      </c>
      <c r="Q25" s="23"/>
    </row>
    <row r="26" spans="1:17" s="30" customFormat="1" ht="27" customHeight="1">
      <c r="A26" s="26"/>
      <c r="B26" s="31"/>
      <c r="C26" s="8"/>
      <c r="D26" s="8"/>
      <c r="E26" s="5"/>
      <c r="F26" s="5"/>
      <c r="G26" s="5"/>
      <c r="H26" s="8" t="s">
        <v>85</v>
      </c>
      <c r="I26" s="11">
        <f>SUM(I20:I25)</f>
        <v>1760000</v>
      </c>
      <c r="J26" s="11"/>
      <c r="K26" s="32"/>
      <c r="L26" s="28">
        <f t="shared" si="0"/>
        <v>1760000</v>
      </c>
      <c r="M26" s="29">
        <f t="shared" si="1"/>
        <v>0</v>
      </c>
      <c r="N26" s="20"/>
      <c r="O26" s="20"/>
      <c r="P26" s="20"/>
      <c r="Q26" s="31"/>
    </row>
    <row r="27" spans="1:17" ht="27" customHeight="1">
      <c r="A27" s="17" t="s">
        <v>24</v>
      </c>
      <c r="B27" s="23" t="s">
        <v>30</v>
      </c>
      <c r="C27" s="13" t="s">
        <v>32</v>
      </c>
      <c r="D27" s="13" t="s">
        <v>37</v>
      </c>
      <c r="E27" s="4" t="s">
        <v>38</v>
      </c>
      <c r="F27" s="4" t="s">
        <v>73</v>
      </c>
      <c r="G27" s="4" t="s">
        <v>74</v>
      </c>
      <c r="H27" s="4" t="s">
        <v>24</v>
      </c>
      <c r="I27" s="10">
        <v>1120000</v>
      </c>
      <c r="J27" s="10"/>
      <c r="K27" s="24"/>
      <c r="L27" s="21">
        <f t="shared" si="0"/>
        <v>1120000</v>
      </c>
      <c r="M27" s="22">
        <f t="shared" si="1"/>
        <v>0</v>
      </c>
      <c r="N27" s="20" t="s">
        <v>89</v>
      </c>
      <c r="O27" s="20" t="s">
        <v>89</v>
      </c>
      <c r="P27" s="20" t="s">
        <v>89</v>
      </c>
      <c r="Q27" s="23"/>
    </row>
    <row r="28" spans="1:17" ht="27" customHeight="1">
      <c r="A28" s="17" t="s">
        <v>24</v>
      </c>
      <c r="B28" s="23" t="s">
        <v>30</v>
      </c>
      <c r="C28" s="13" t="s">
        <v>32</v>
      </c>
      <c r="D28" s="13" t="s">
        <v>37</v>
      </c>
      <c r="E28" s="4" t="s">
        <v>38</v>
      </c>
      <c r="F28" s="4" t="s">
        <v>57</v>
      </c>
      <c r="G28" s="4" t="s">
        <v>58</v>
      </c>
      <c r="H28" s="4" t="s">
        <v>24</v>
      </c>
      <c r="I28" s="10">
        <v>184000</v>
      </c>
      <c r="J28" s="10"/>
      <c r="K28" s="24"/>
      <c r="L28" s="21">
        <f t="shared" si="0"/>
        <v>184000</v>
      </c>
      <c r="M28" s="22">
        <f t="shared" si="1"/>
        <v>0</v>
      </c>
      <c r="N28" s="20" t="s">
        <v>89</v>
      </c>
      <c r="O28" s="20" t="s">
        <v>89</v>
      </c>
      <c r="P28" s="20" t="s">
        <v>89</v>
      </c>
      <c r="Q28" s="23"/>
    </row>
    <row r="29" spans="1:17" ht="27" customHeight="1">
      <c r="A29" s="17" t="s">
        <v>24</v>
      </c>
      <c r="B29" s="23" t="s">
        <v>30</v>
      </c>
      <c r="C29" s="13" t="s">
        <v>32</v>
      </c>
      <c r="D29" s="13" t="s">
        <v>37</v>
      </c>
      <c r="E29" s="4" t="s">
        <v>38</v>
      </c>
      <c r="F29" s="4" t="s">
        <v>75</v>
      </c>
      <c r="G29" s="4" t="s">
        <v>76</v>
      </c>
      <c r="H29" s="4" t="s">
        <v>24</v>
      </c>
      <c r="I29" s="10">
        <v>4368000</v>
      </c>
      <c r="J29" s="10"/>
      <c r="K29" s="24"/>
      <c r="L29" s="21">
        <f t="shared" si="0"/>
        <v>4368000</v>
      </c>
      <c r="M29" s="22">
        <f t="shared" si="1"/>
        <v>0</v>
      </c>
      <c r="N29" s="20" t="s">
        <v>89</v>
      </c>
      <c r="O29" s="20" t="s">
        <v>89</v>
      </c>
      <c r="P29" s="20" t="s">
        <v>89</v>
      </c>
      <c r="Q29" s="23"/>
    </row>
    <row r="30" spans="1:17" ht="27" customHeight="1">
      <c r="A30" s="17" t="s">
        <v>24</v>
      </c>
      <c r="B30" s="23" t="s">
        <v>30</v>
      </c>
      <c r="C30" s="13" t="s">
        <v>32</v>
      </c>
      <c r="D30" s="13" t="s">
        <v>37</v>
      </c>
      <c r="E30" s="4" t="s">
        <v>38</v>
      </c>
      <c r="F30" s="4" t="s">
        <v>77</v>
      </c>
      <c r="G30" s="4" t="s">
        <v>78</v>
      </c>
      <c r="H30" s="4" t="s">
        <v>24</v>
      </c>
      <c r="I30" s="10">
        <v>3298000</v>
      </c>
      <c r="J30" s="10"/>
      <c r="K30" s="24"/>
      <c r="L30" s="21">
        <f t="shared" si="0"/>
        <v>3298000</v>
      </c>
      <c r="M30" s="22">
        <f t="shared" si="1"/>
        <v>0</v>
      </c>
      <c r="N30" s="20" t="s">
        <v>89</v>
      </c>
      <c r="O30" s="20" t="s">
        <v>89</v>
      </c>
      <c r="P30" s="20" t="s">
        <v>89</v>
      </c>
      <c r="Q30" s="23"/>
    </row>
    <row r="31" spans="1:17" s="30" customFormat="1" ht="27" customHeight="1">
      <c r="A31" s="26"/>
      <c r="B31" s="31"/>
      <c r="C31" s="8"/>
      <c r="D31" s="8"/>
      <c r="E31" s="5"/>
      <c r="F31" s="5"/>
      <c r="G31" s="5"/>
      <c r="H31" s="8" t="s">
        <v>85</v>
      </c>
      <c r="I31" s="11">
        <f>SUM(I27:I30)</f>
        <v>8970000</v>
      </c>
      <c r="J31" s="11"/>
      <c r="K31" s="32"/>
      <c r="L31" s="28">
        <f t="shared" si="0"/>
        <v>8970000</v>
      </c>
      <c r="M31" s="29">
        <f t="shared" si="1"/>
        <v>0</v>
      </c>
      <c r="N31" s="20"/>
      <c r="O31" s="20"/>
      <c r="P31" s="20"/>
      <c r="Q31" s="31"/>
    </row>
    <row r="32" spans="1:17" ht="27" customHeight="1">
      <c r="A32" s="17" t="s">
        <v>25</v>
      </c>
      <c r="B32" s="23" t="s">
        <v>30</v>
      </c>
      <c r="C32" s="13" t="s">
        <v>32</v>
      </c>
      <c r="D32" s="13" t="s">
        <v>47</v>
      </c>
      <c r="E32" s="4" t="s">
        <v>48</v>
      </c>
      <c r="F32" s="4" t="s">
        <v>75</v>
      </c>
      <c r="G32" s="4" t="s">
        <v>76</v>
      </c>
      <c r="H32" s="4" t="s">
        <v>25</v>
      </c>
      <c r="I32" s="10">
        <v>3239400</v>
      </c>
      <c r="J32" s="10"/>
      <c r="K32" s="24"/>
      <c r="L32" s="21">
        <f t="shared" si="0"/>
        <v>3239400</v>
      </c>
      <c r="M32" s="22">
        <f t="shared" si="1"/>
        <v>0</v>
      </c>
      <c r="N32" s="20" t="s">
        <v>89</v>
      </c>
      <c r="O32" s="20" t="s">
        <v>89</v>
      </c>
      <c r="P32" s="20" t="s">
        <v>89</v>
      </c>
      <c r="Q32" s="23"/>
    </row>
    <row r="33" spans="1:17" ht="27" customHeight="1">
      <c r="A33" s="17" t="s">
        <v>25</v>
      </c>
      <c r="B33" s="23" t="s">
        <v>30</v>
      </c>
      <c r="C33" s="13" t="s">
        <v>32</v>
      </c>
      <c r="D33" s="13" t="s">
        <v>47</v>
      </c>
      <c r="E33" s="4" t="s">
        <v>48</v>
      </c>
      <c r="F33" s="4" t="s">
        <v>77</v>
      </c>
      <c r="G33" s="4" t="s">
        <v>78</v>
      </c>
      <c r="H33" s="4" t="s">
        <v>25</v>
      </c>
      <c r="I33" s="10">
        <v>630000</v>
      </c>
      <c r="J33" s="10"/>
      <c r="K33" s="24"/>
      <c r="L33" s="21">
        <f t="shared" si="0"/>
        <v>630000</v>
      </c>
      <c r="M33" s="22">
        <f t="shared" si="1"/>
        <v>0</v>
      </c>
      <c r="N33" s="20" t="s">
        <v>89</v>
      </c>
      <c r="O33" s="20" t="s">
        <v>89</v>
      </c>
      <c r="P33" s="20" t="s">
        <v>89</v>
      </c>
      <c r="Q33" s="23"/>
    </row>
    <row r="34" spans="1:17" ht="27" customHeight="1">
      <c r="A34" s="17" t="s">
        <v>25</v>
      </c>
      <c r="B34" s="23" t="s">
        <v>30</v>
      </c>
      <c r="C34" s="13" t="s">
        <v>32</v>
      </c>
      <c r="D34" s="13" t="s">
        <v>49</v>
      </c>
      <c r="E34" s="4" t="s">
        <v>50</v>
      </c>
      <c r="F34" s="4" t="s">
        <v>55</v>
      </c>
      <c r="G34" s="4" t="s">
        <v>56</v>
      </c>
      <c r="H34" s="4" t="s">
        <v>25</v>
      </c>
      <c r="I34" s="10">
        <v>910000</v>
      </c>
      <c r="J34" s="10"/>
      <c r="K34" s="24"/>
      <c r="L34" s="21">
        <f t="shared" si="0"/>
        <v>910000</v>
      </c>
      <c r="M34" s="22">
        <f t="shared" si="1"/>
        <v>0</v>
      </c>
      <c r="N34" s="20" t="s">
        <v>89</v>
      </c>
      <c r="O34" s="20" t="s">
        <v>89</v>
      </c>
      <c r="P34" s="20" t="s">
        <v>89</v>
      </c>
      <c r="Q34" s="23"/>
    </row>
    <row r="35" spans="1:17" ht="27" customHeight="1">
      <c r="A35" s="17" t="s">
        <v>25</v>
      </c>
      <c r="B35" s="23" t="s">
        <v>30</v>
      </c>
      <c r="C35" s="13" t="s">
        <v>32</v>
      </c>
      <c r="D35" s="13" t="s">
        <v>49</v>
      </c>
      <c r="E35" s="4" t="s">
        <v>50</v>
      </c>
      <c r="F35" s="4" t="s">
        <v>61</v>
      </c>
      <c r="G35" s="4" t="s">
        <v>62</v>
      </c>
      <c r="H35" s="4" t="s">
        <v>25</v>
      </c>
      <c r="I35" s="10">
        <v>30000</v>
      </c>
      <c r="J35" s="10"/>
      <c r="K35" s="24"/>
      <c r="L35" s="21">
        <f t="shared" si="0"/>
        <v>30000</v>
      </c>
      <c r="M35" s="22">
        <f t="shared" si="1"/>
        <v>0</v>
      </c>
      <c r="N35" s="20" t="s">
        <v>89</v>
      </c>
      <c r="O35" s="20" t="s">
        <v>89</v>
      </c>
      <c r="P35" s="20" t="s">
        <v>89</v>
      </c>
      <c r="Q35" s="23"/>
    </row>
    <row r="36" spans="1:17" ht="27" customHeight="1">
      <c r="A36" s="17" t="s">
        <v>25</v>
      </c>
      <c r="B36" s="23" t="s">
        <v>30</v>
      </c>
      <c r="C36" s="13" t="s">
        <v>32</v>
      </c>
      <c r="D36" s="13" t="s">
        <v>49</v>
      </c>
      <c r="E36" s="4" t="s">
        <v>50</v>
      </c>
      <c r="F36" s="4" t="s">
        <v>63</v>
      </c>
      <c r="G36" s="4" t="s">
        <v>64</v>
      </c>
      <c r="H36" s="4" t="s">
        <v>25</v>
      </c>
      <c r="I36" s="10">
        <v>7600</v>
      </c>
      <c r="J36" s="10"/>
      <c r="K36" s="24"/>
      <c r="L36" s="21">
        <f t="shared" si="0"/>
        <v>7600</v>
      </c>
      <c r="M36" s="22">
        <f t="shared" si="1"/>
        <v>0</v>
      </c>
      <c r="N36" s="20" t="s">
        <v>89</v>
      </c>
      <c r="O36" s="20" t="s">
        <v>89</v>
      </c>
      <c r="P36" s="20" t="s">
        <v>89</v>
      </c>
      <c r="Q36" s="23"/>
    </row>
    <row r="37" spans="1:17" ht="27" customHeight="1">
      <c r="A37" s="17" t="s">
        <v>25</v>
      </c>
      <c r="B37" s="23" t="s">
        <v>30</v>
      </c>
      <c r="C37" s="13" t="s">
        <v>32</v>
      </c>
      <c r="D37" s="13" t="s">
        <v>51</v>
      </c>
      <c r="E37" s="4" t="s">
        <v>52</v>
      </c>
      <c r="F37" s="4" t="s">
        <v>79</v>
      </c>
      <c r="G37" s="4" t="s">
        <v>80</v>
      </c>
      <c r="H37" s="4" t="s">
        <v>25</v>
      </c>
      <c r="I37" s="10">
        <v>20000</v>
      </c>
      <c r="J37" s="10"/>
      <c r="K37" s="24"/>
      <c r="L37" s="21">
        <f t="shared" si="0"/>
        <v>20000</v>
      </c>
      <c r="M37" s="22">
        <f t="shared" si="1"/>
        <v>0</v>
      </c>
      <c r="N37" s="20" t="s">
        <v>89</v>
      </c>
      <c r="O37" s="20" t="s">
        <v>89</v>
      </c>
      <c r="P37" s="20" t="s">
        <v>89</v>
      </c>
      <c r="Q37" s="23"/>
    </row>
    <row r="38" spans="1:17" ht="27" customHeight="1">
      <c r="A38" s="17" t="s">
        <v>25</v>
      </c>
      <c r="B38" s="23" t="s">
        <v>30</v>
      </c>
      <c r="C38" s="13" t="s">
        <v>32</v>
      </c>
      <c r="D38" s="13" t="s">
        <v>51</v>
      </c>
      <c r="E38" s="4" t="s">
        <v>52</v>
      </c>
      <c r="F38" s="4" t="s">
        <v>61</v>
      </c>
      <c r="G38" s="4" t="s">
        <v>62</v>
      </c>
      <c r="H38" s="4" t="s">
        <v>25</v>
      </c>
      <c r="I38" s="10">
        <v>90000</v>
      </c>
      <c r="J38" s="10"/>
      <c r="K38" s="24"/>
      <c r="L38" s="21">
        <f t="shared" si="0"/>
        <v>90000</v>
      </c>
      <c r="M38" s="22">
        <f t="shared" si="1"/>
        <v>0</v>
      </c>
      <c r="N38" s="20" t="s">
        <v>89</v>
      </c>
      <c r="O38" s="20" t="s">
        <v>89</v>
      </c>
      <c r="P38" s="20" t="s">
        <v>89</v>
      </c>
      <c r="Q38" s="23"/>
    </row>
    <row r="39" spans="1:17" ht="27" customHeight="1">
      <c r="A39" s="17" t="s">
        <v>25</v>
      </c>
      <c r="B39" s="23" t="s">
        <v>30</v>
      </c>
      <c r="C39" s="13" t="s">
        <v>32</v>
      </c>
      <c r="D39" s="13" t="s">
        <v>51</v>
      </c>
      <c r="E39" s="4" t="s">
        <v>52</v>
      </c>
      <c r="F39" s="4" t="s">
        <v>63</v>
      </c>
      <c r="G39" s="4" t="s">
        <v>64</v>
      </c>
      <c r="H39" s="4" t="s">
        <v>25</v>
      </c>
      <c r="I39" s="10">
        <v>465000</v>
      </c>
      <c r="J39" s="10"/>
      <c r="K39" s="24"/>
      <c r="L39" s="21">
        <f t="shared" si="0"/>
        <v>465000</v>
      </c>
      <c r="M39" s="22">
        <f t="shared" si="1"/>
        <v>0</v>
      </c>
      <c r="N39" s="20" t="s">
        <v>89</v>
      </c>
      <c r="O39" s="20" t="s">
        <v>89</v>
      </c>
      <c r="P39" s="20" t="s">
        <v>89</v>
      </c>
      <c r="Q39" s="23"/>
    </row>
    <row r="40" spans="1:17" ht="27" customHeight="1">
      <c r="A40" s="17" t="s">
        <v>25</v>
      </c>
      <c r="B40" s="23" t="s">
        <v>30</v>
      </c>
      <c r="C40" s="13" t="s">
        <v>32</v>
      </c>
      <c r="D40" s="13" t="s">
        <v>51</v>
      </c>
      <c r="E40" s="4" t="s">
        <v>52</v>
      </c>
      <c r="F40" s="4" t="s">
        <v>67</v>
      </c>
      <c r="G40" s="4" t="s">
        <v>68</v>
      </c>
      <c r="H40" s="4" t="s">
        <v>25</v>
      </c>
      <c r="I40" s="10">
        <v>88000</v>
      </c>
      <c r="J40" s="10"/>
      <c r="K40" s="24"/>
      <c r="L40" s="21">
        <f t="shared" si="0"/>
        <v>88000</v>
      </c>
      <c r="M40" s="22">
        <f t="shared" si="1"/>
        <v>0</v>
      </c>
      <c r="N40" s="20" t="s">
        <v>89</v>
      </c>
      <c r="O40" s="20" t="s">
        <v>89</v>
      </c>
      <c r="P40" s="20" t="s">
        <v>89</v>
      </c>
      <c r="Q40" s="23"/>
    </row>
    <row r="41" spans="1:17" ht="27" customHeight="1">
      <c r="A41" s="17" t="s">
        <v>25</v>
      </c>
      <c r="B41" s="23" t="s">
        <v>30</v>
      </c>
      <c r="C41" s="13" t="s">
        <v>32</v>
      </c>
      <c r="D41" s="13" t="s">
        <v>51</v>
      </c>
      <c r="E41" s="4" t="s">
        <v>52</v>
      </c>
      <c r="F41" s="4" t="s">
        <v>69</v>
      </c>
      <c r="G41" s="4" t="s">
        <v>70</v>
      </c>
      <c r="H41" s="4" t="s">
        <v>25</v>
      </c>
      <c r="I41" s="10">
        <v>20000</v>
      </c>
      <c r="J41" s="10"/>
      <c r="K41" s="24"/>
      <c r="L41" s="21">
        <f t="shared" si="0"/>
        <v>20000</v>
      </c>
      <c r="M41" s="22">
        <f t="shared" si="1"/>
        <v>0</v>
      </c>
      <c r="N41" s="20" t="s">
        <v>89</v>
      </c>
      <c r="O41" s="20" t="s">
        <v>89</v>
      </c>
      <c r="P41" s="20" t="s">
        <v>89</v>
      </c>
      <c r="Q41" s="23"/>
    </row>
    <row r="42" spans="1:17" s="30" customFormat="1" ht="27" customHeight="1">
      <c r="A42" s="26"/>
      <c r="B42" s="31"/>
      <c r="C42" s="8"/>
      <c r="D42" s="8"/>
      <c r="E42" s="5"/>
      <c r="F42" s="5"/>
      <c r="G42" s="5"/>
      <c r="H42" s="8" t="s">
        <v>85</v>
      </c>
      <c r="I42" s="11">
        <f>SUM(I32:I41)</f>
        <v>5500000</v>
      </c>
      <c r="J42" s="11"/>
      <c r="K42" s="32"/>
      <c r="L42" s="28">
        <f t="shared" si="0"/>
        <v>5500000</v>
      </c>
      <c r="M42" s="29">
        <f t="shared" si="1"/>
        <v>0</v>
      </c>
      <c r="N42" s="20"/>
      <c r="O42" s="20"/>
      <c r="P42" s="20"/>
      <c r="Q42" s="31"/>
    </row>
    <row r="43" spans="1:17" ht="27" customHeight="1">
      <c r="A43" s="17" t="s">
        <v>26</v>
      </c>
      <c r="B43" s="23" t="s">
        <v>30</v>
      </c>
      <c r="C43" s="13" t="s">
        <v>32</v>
      </c>
      <c r="D43" s="13" t="s">
        <v>53</v>
      </c>
      <c r="E43" s="4" t="s">
        <v>54</v>
      </c>
      <c r="F43" s="4" t="s">
        <v>63</v>
      </c>
      <c r="G43" s="4" t="s">
        <v>64</v>
      </c>
      <c r="H43" s="4" t="s">
        <v>26</v>
      </c>
      <c r="I43" s="10">
        <v>20000</v>
      </c>
      <c r="J43" s="10"/>
      <c r="K43" s="24"/>
      <c r="L43" s="21">
        <f t="shared" si="0"/>
        <v>20000</v>
      </c>
      <c r="M43" s="22">
        <f t="shared" si="1"/>
        <v>0</v>
      </c>
      <c r="N43" s="20" t="s">
        <v>89</v>
      </c>
      <c r="O43" s="20" t="s">
        <v>89</v>
      </c>
      <c r="P43" s="20" t="s">
        <v>89</v>
      </c>
      <c r="Q43" s="23"/>
    </row>
    <row r="44" spans="1:17" ht="27" customHeight="1">
      <c r="A44" s="17" t="s">
        <v>26</v>
      </c>
      <c r="B44" s="23" t="s">
        <v>30</v>
      </c>
      <c r="C44" s="13" t="s">
        <v>32</v>
      </c>
      <c r="D44" s="13" t="s">
        <v>53</v>
      </c>
      <c r="E44" s="4" t="s">
        <v>54</v>
      </c>
      <c r="F44" s="4" t="s">
        <v>65</v>
      </c>
      <c r="G44" s="4" t="s">
        <v>66</v>
      </c>
      <c r="H44" s="4" t="s">
        <v>26</v>
      </c>
      <c r="I44" s="10">
        <v>10000</v>
      </c>
      <c r="J44" s="10"/>
      <c r="K44" s="24"/>
      <c r="L44" s="21">
        <f t="shared" si="0"/>
        <v>10000</v>
      </c>
      <c r="M44" s="22">
        <f t="shared" si="1"/>
        <v>0</v>
      </c>
      <c r="N44" s="20" t="s">
        <v>89</v>
      </c>
      <c r="O44" s="20" t="s">
        <v>89</v>
      </c>
      <c r="P44" s="20" t="s">
        <v>89</v>
      </c>
      <c r="Q44" s="23"/>
    </row>
    <row r="45" spans="1:17" s="30" customFormat="1" ht="27" customHeight="1">
      <c r="A45" s="26"/>
      <c r="B45" s="31"/>
      <c r="C45" s="8"/>
      <c r="D45" s="8"/>
      <c r="E45" s="5"/>
      <c r="F45" s="5"/>
      <c r="G45" s="5"/>
      <c r="H45" s="8" t="s">
        <v>85</v>
      </c>
      <c r="I45" s="11">
        <f>SUM(I43:I44)</f>
        <v>30000</v>
      </c>
      <c r="J45" s="11"/>
      <c r="K45" s="32"/>
      <c r="L45" s="28">
        <f t="shared" si="0"/>
        <v>30000</v>
      </c>
      <c r="M45" s="29">
        <f t="shared" si="1"/>
        <v>0</v>
      </c>
      <c r="N45" s="20"/>
      <c r="O45" s="20"/>
      <c r="P45" s="20"/>
      <c r="Q45" s="31"/>
    </row>
    <row r="46" spans="1:17" ht="27" customHeight="1">
      <c r="A46" s="17" t="s">
        <v>27</v>
      </c>
      <c r="B46" s="23" t="s">
        <v>30</v>
      </c>
      <c r="C46" s="13" t="s">
        <v>32</v>
      </c>
      <c r="D46" s="13" t="s">
        <v>37</v>
      </c>
      <c r="E46" s="4" t="s">
        <v>38</v>
      </c>
      <c r="F46" s="4" t="s">
        <v>57</v>
      </c>
      <c r="G46" s="4" t="s">
        <v>58</v>
      </c>
      <c r="H46" s="4" t="s">
        <v>27</v>
      </c>
      <c r="I46" s="10">
        <v>440000</v>
      </c>
      <c r="J46" s="10"/>
      <c r="K46" s="24"/>
      <c r="L46" s="21">
        <f t="shared" si="0"/>
        <v>440000</v>
      </c>
      <c r="M46" s="22">
        <f t="shared" si="1"/>
        <v>0</v>
      </c>
      <c r="N46" s="20" t="s">
        <v>89</v>
      </c>
      <c r="O46" s="20" t="s">
        <v>89</v>
      </c>
      <c r="P46" s="20" t="s">
        <v>89</v>
      </c>
      <c r="Q46" s="23"/>
    </row>
    <row r="47" spans="1:17" ht="27" customHeight="1">
      <c r="A47" s="17" t="s">
        <v>27</v>
      </c>
      <c r="B47" s="23" t="s">
        <v>30</v>
      </c>
      <c r="C47" s="13" t="s">
        <v>32</v>
      </c>
      <c r="D47" s="13" t="s">
        <v>37</v>
      </c>
      <c r="E47" s="4" t="s">
        <v>38</v>
      </c>
      <c r="F47" s="4" t="s">
        <v>75</v>
      </c>
      <c r="G47" s="4" t="s">
        <v>76</v>
      </c>
      <c r="H47" s="4" t="s">
        <v>27</v>
      </c>
      <c r="I47" s="10">
        <v>1035000</v>
      </c>
      <c r="J47" s="10"/>
      <c r="K47" s="24"/>
      <c r="L47" s="21">
        <f t="shared" si="0"/>
        <v>1035000</v>
      </c>
      <c r="M47" s="22">
        <f t="shared" si="1"/>
        <v>0</v>
      </c>
      <c r="N47" s="20" t="s">
        <v>89</v>
      </c>
      <c r="O47" s="20" t="s">
        <v>89</v>
      </c>
      <c r="P47" s="20" t="s">
        <v>89</v>
      </c>
      <c r="Q47" s="23"/>
    </row>
    <row r="48" spans="1:17" ht="27" customHeight="1">
      <c r="A48" s="17" t="s">
        <v>27</v>
      </c>
      <c r="B48" s="23" t="s">
        <v>30</v>
      </c>
      <c r="C48" s="13" t="s">
        <v>32</v>
      </c>
      <c r="D48" s="13" t="s">
        <v>37</v>
      </c>
      <c r="E48" s="4" t="s">
        <v>38</v>
      </c>
      <c r="F48" s="4" t="s">
        <v>77</v>
      </c>
      <c r="G48" s="4" t="s">
        <v>78</v>
      </c>
      <c r="H48" s="4" t="s">
        <v>27</v>
      </c>
      <c r="I48" s="10">
        <v>2000000</v>
      </c>
      <c r="J48" s="10"/>
      <c r="K48" s="24"/>
      <c r="L48" s="21">
        <f t="shared" si="0"/>
        <v>2000000</v>
      </c>
      <c r="M48" s="22">
        <f t="shared" si="1"/>
        <v>0</v>
      </c>
      <c r="N48" s="20" t="s">
        <v>89</v>
      </c>
      <c r="O48" s="20" t="s">
        <v>89</v>
      </c>
      <c r="P48" s="20" t="s">
        <v>89</v>
      </c>
      <c r="Q48" s="23"/>
    </row>
    <row r="49" spans="1:17" s="30" customFormat="1" ht="27" customHeight="1">
      <c r="A49" s="26"/>
      <c r="B49" s="31"/>
      <c r="C49" s="8"/>
      <c r="D49" s="8"/>
      <c r="E49" s="5"/>
      <c r="F49" s="5"/>
      <c r="G49" s="5"/>
      <c r="H49" s="8" t="s">
        <v>85</v>
      </c>
      <c r="I49" s="11">
        <f>SUM(I46:I48)</f>
        <v>3475000</v>
      </c>
      <c r="J49" s="11"/>
      <c r="K49" s="32"/>
      <c r="L49" s="28">
        <f t="shared" si="0"/>
        <v>3475000</v>
      </c>
      <c r="M49" s="29">
        <f t="shared" si="1"/>
        <v>0</v>
      </c>
      <c r="N49" s="20"/>
      <c r="O49" s="20"/>
      <c r="P49" s="20"/>
      <c r="Q49" s="31"/>
    </row>
    <row r="50" spans="1:17" ht="27" customHeight="1">
      <c r="A50" s="17" t="s">
        <v>28</v>
      </c>
      <c r="B50" s="23" t="s">
        <v>30</v>
      </c>
      <c r="C50" s="13" t="s">
        <v>32</v>
      </c>
      <c r="D50" s="13" t="s">
        <v>37</v>
      </c>
      <c r="E50" s="4" t="s">
        <v>38</v>
      </c>
      <c r="F50" s="4" t="s">
        <v>57</v>
      </c>
      <c r="G50" s="4" t="s">
        <v>58</v>
      </c>
      <c r="H50" s="4" t="s">
        <v>28</v>
      </c>
      <c r="I50" s="10">
        <v>10000</v>
      </c>
      <c r="J50" s="10"/>
      <c r="K50" s="24"/>
      <c r="L50" s="21">
        <f t="shared" si="0"/>
        <v>10000</v>
      </c>
      <c r="M50" s="22">
        <f t="shared" si="1"/>
        <v>0</v>
      </c>
      <c r="N50" s="20" t="s">
        <v>89</v>
      </c>
      <c r="O50" s="20" t="s">
        <v>89</v>
      </c>
      <c r="P50" s="20" t="s">
        <v>89</v>
      </c>
      <c r="Q50" s="23"/>
    </row>
    <row r="51" spans="1:17" ht="27" customHeight="1">
      <c r="A51" s="17" t="s">
        <v>28</v>
      </c>
      <c r="B51" s="23" t="s">
        <v>30</v>
      </c>
      <c r="C51" s="13" t="s">
        <v>32</v>
      </c>
      <c r="D51" s="13" t="s">
        <v>37</v>
      </c>
      <c r="E51" s="4" t="s">
        <v>38</v>
      </c>
      <c r="F51" s="4" t="s">
        <v>59</v>
      </c>
      <c r="G51" s="4" t="s">
        <v>60</v>
      </c>
      <c r="H51" s="4" t="s">
        <v>28</v>
      </c>
      <c r="I51" s="10">
        <v>19000</v>
      </c>
      <c r="J51" s="10"/>
      <c r="K51" s="24"/>
      <c r="L51" s="21">
        <f t="shared" si="0"/>
        <v>19000</v>
      </c>
      <c r="M51" s="22">
        <f t="shared" si="1"/>
        <v>0</v>
      </c>
      <c r="N51" s="20" t="s">
        <v>89</v>
      </c>
      <c r="O51" s="20" t="s">
        <v>89</v>
      </c>
      <c r="P51" s="20" t="s">
        <v>89</v>
      </c>
      <c r="Q51" s="23"/>
    </row>
    <row r="52" spans="1:17" ht="27" customHeight="1">
      <c r="A52" s="17" t="s">
        <v>28</v>
      </c>
      <c r="B52" s="23" t="s">
        <v>30</v>
      </c>
      <c r="C52" s="13" t="s">
        <v>32</v>
      </c>
      <c r="D52" s="13" t="s">
        <v>37</v>
      </c>
      <c r="E52" s="4" t="s">
        <v>38</v>
      </c>
      <c r="F52" s="4" t="s">
        <v>81</v>
      </c>
      <c r="G52" s="4" t="s">
        <v>82</v>
      </c>
      <c r="H52" s="4" t="s">
        <v>28</v>
      </c>
      <c r="I52" s="10">
        <v>11000</v>
      </c>
      <c r="J52" s="10"/>
      <c r="K52" s="24"/>
      <c r="L52" s="21">
        <f t="shared" si="0"/>
        <v>11000</v>
      </c>
      <c r="M52" s="22">
        <f t="shared" si="1"/>
        <v>0</v>
      </c>
      <c r="N52" s="20" t="s">
        <v>89</v>
      </c>
      <c r="O52" s="20" t="s">
        <v>89</v>
      </c>
      <c r="P52" s="20" t="s">
        <v>89</v>
      </c>
      <c r="Q52" s="23"/>
    </row>
    <row r="53" spans="1:17" s="30" customFormat="1" ht="27" customHeight="1">
      <c r="A53" s="26"/>
      <c r="B53" s="31"/>
      <c r="C53" s="8"/>
      <c r="D53" s="8"/>
      <c r="E53" s="5"/>
      <c r="F53" s="5"/>
      <c r="G53" s="5"/>
      <c r="H53" s="8" t="s">
        <v>85</v>
      </c>
      <c r="I53" s="11">
        <f>SUM(I50:I52)</f>
        <v>40000</v>
      </c>
      <c r="J53" s="11"/>
      <c r="K53" s="32"/>
      <c r="L53" s="28">
        <f t="shared" si="0"/>
        <v>40000</v>
      </c>
      <c r="M53" s="29">
        <f t="shared" si="1"/>
        <v>0</v>
      </c>
      <c r="N53" s="20"/>
      <c r="O53" s="20"/>
      <c r="P53" s="20"/>
      <c r="Q53" s="31"/>
    </row>
    <row r="54" spans="1:17" ht="27" customHeight="1">
      <c r="A54" s="17" t="s">
        <v>29</v>
      </c>
      <c r="B54" s="23" t="s">
        <v>30</v>
      </c>
      <c r="C54" s="13" t="s">
        <v>32</v>
      </c>
      <c r="D54" s="13" t="s">
        <v>39</v>
      </c>
      <c r="E54" s="4" t="s">
        <v>40</v>
      </c>
      <c r="F54" s="4" t="s">
        <v>61</v>
      </c>
      <c r="G54" s="4" t="s">
        <v>62</v>
      </c>
      <c r="H54" s="4" t="s">
        <v>29</v>
      </c>
      <c r="I54" s="10">
        <v>19000</v>
      </c>
      <c r="J54" s="10"/>
      <c r="K54" s="24"/>
      <c r="L54" s="21">
        <f t="shared" si="0"/>
        <v>19000</v>
      </c>
      <c r="M54" s="22">
        <f t="shared" si="1"/>
        <v>0</v>
      </c>
      <c r="N54" s="20" t="s">
        <v>89</v>
      </c>
      <c r="O54" s="20" t="s">
        <v>89</v>
      </c>
      <c r="P54" s="20" t="s">
        <v>89</v>
      </c>
      <c r="Q54" s="23"/>
    </row>
    <row r="55" spans="1:17" ht="27" customHeight="1">
      <c r="A55" s="17" t="s">
        <v>29</v>
      </c>
      <c r="B55" s="23" t="s">
        <v>30</v>
      </c>
      <c r="C55" s="13" t="s">
        <v>32</v>
      </c>
      <c r="D55" s="13" t="s">
        <v>39</v>
      </c>
      <c r="E55" s="4" t="s">
        <v>40</v>
      </c>
      <c r="F55" s="4" t="s">
        <v>83</v>
      </c>
      <c r="G55" s="4" t="s">
        <v>84</v>
      </c>
      <c r="H55" s="4" t="s">
        <v>29</v>
      </c>
      <c r="I55" s="10">
        <v>31000</v>
      </c>
      <c r="J55" s="10"/>
      <c r="K55" s="24"/>
      <c r="L55" s="21">
        <f t="shared" si="0"/>
        <v>31000</v>
      </c>
      <c r="M55" s="22">
        <f t="shared" si="1"/>
        <v>0</v>
      </c>
      <c r="N55" s="20" t="s">
        <v>89</v>
      </c>
      <c r="O55" s="20" t="s">
        <v>89</v>
      </c>
      <c r="P55" s="20" t="s">
        <v>89</v>
      </c>
      <c r="Q55" s="23"/>
    </row>
    <row r="56" spans="1:17" ht="27" customHeight="1">
      <c r="A56" s="17" t="s">
        <v>29</v>
      </c>
      <c r="B56" s="23" t="s">
        <v>30</v>
      </c>
      <c r="C56" s="13" t="s">
        <v>32</v>
      </c>
      <c r="D56" s="13" t="s">
        <v>39</v>
      </c>
      <c r="E56" s="4" t="s">
        <v>40</v>
      </c>
      <c r="F56" s="4" t="s">
        <v>69</v>
      </c>
      <c r="G56" s="4" t="s">
        <v>70</v>
      </c>
      <c r="H56" s="4" t="s">
        <v>29</v>
      </c>
      <c r="I56" s="10">
        <v>10000</v>
      </c>
      <c r="J56" s="10"/>
      <c r="K56" s="24"/>
      <c r="L56" s="21">
        <f t="shared" si="0"/>
        <v>10000</v>
      </c>
      <c r="M56" s="22">
        <f t="shared" si="1"/>
        <v>0</v>
      </c>
      <c r="N56" s="20" t="s">
        <v>89</v>
      </c>
      <c r="O56" s="20" t="s">
        <v>89</v>
      </c>
      <c r="P56" s="20" t="s">
        <v>89</v>
      </c>
      <c r="Q56" s="23"/>
    </row>
    <row r="57" spans="1:17" ht="27" customHeight="1">
      <c r="A57" s="17" t="s">
        <v>29</v>
      </c>
      <c r="B57" s="23" t="s">
        <v>30</v>
      </c>
      <c r="C57" s="13" t="s">
        <v>32</v>
      </c>
      <c r="D57" s="13" t="s">
        <v>39</v>
      </c>
      <c r="E57" s="4" t="s">
        <v>40</v>
      </c>
      <c r="F57" s="4" t="s">
        <v>65</v>
      </c>
      <c r="G57" s="4" t="s">
        <v>66</v>
      </c>
      <c r="H57" s="4" t="s">
        <v>29</v>
      </c>
      <c r="I57" s="10">
        <v>40000</v>
      </c>
      <c r="J57" s="10"/>
      <c r="K57" s="24"/>
      <c r="L57" s="21">
        <f t="shared" si="0"/>
        <v>40000</v>
      </c>
      <c r="M57" s="22">
        <f t="shared" si="1"/>
        <v>0</v>
      </c>
      <c r="N57" s="20" t="s">
        <v>89</v>
      </c>
      <c r="O57" s="20" t="s">
        <v>89</v>
      </c>
      <c r="P57" s="20" t="s">
        <v>89</v>
      </c>
      <c r="Q57" s="23"/>
    </row>
    <row r="58" spans="1:17" s="30" customFormat="1" ht="27" customHeight="1">
      <c r="A58" s="26"/>
      <c r="B58" s="31"/>
      <c r="C58" s="8"/>
      <c r="D58" s="8"/>
      <c r="E58" s="6"/>
      <c r="F58" s="6"/>
      <c r="G58" s="6"/>
      <c r="H58" s="8" t="s">
        <v>85</v>
      </c>
      <c r="I58" s="11">
        <f>SUM(I54:I57)</f>
        <v>100000</v>
      </c>
      <c r="J58" s="11"/>
      <c r="K58" s="32"/>
      <c r="L58" s="28">
        <f t="shared" si="0"/>
        <v>100000</v>
      </c>
      <c r="M58" s="29">
        <f t="shared" si="1"/>
        <v>0</v>
      </c>
      <c r="N58" s="20"/>
      <c r="O58" s="20"/>
      <c r="P58" s="20"/>
      <c r="Q58" s="31"/>
    </row>
    <row r="59" spans="1:17" ht="27" customHeight="1">
      <c r="A59" s="17"/>
      <c r="B59" s="23"/>
      <c r="C59" s="9"/>
      <c r="D59" s="9"/>
      <c r="E59" s="7"/>
      <c r="F59" s="7"/>
      <c r="G59" s="7"/>
      <c r="H59" s="9" t="s">
        <v>86</v>
      </c>
      <c r="I59" s="12">
        <f>SUM(I58,I53,I49,I45,I42,I31,I26,I19,I15,I11,I8)</f>
        <v>1135500000</v>
      </c>
      <c r="J59" s="12">
        <f t="shared" ref="J59:M59" si="2">SUM(J58,J53,J49,J45,J42,J31,J26,J19,J15,J11,J8)</f>
        <v>0</v>
      </c>
      <c r="K59" s="12">
        <f t="shared" si="2"/>
        <v>0</v>
      </c>
      <c r="L59" s="12">
        <f t="shared" si="2"/>
        <v>1135500000</v>
      </c>
      <c r="M59" s="12">
        <f t="shared" si="2"/>
        <v>0</v>
      </c>
      <c r="N59" s="25"/>
      <c r="O59" s="25"/>
      <c r="P59" s="25"/>
      <c r="Q59" s="23"/>
    </row>
  </sheetData>
  <mergeCells count="16">
    <mergeCell ref="A1:Q1"/>
    <mergeCell ref="D3:E3"/>
    <mergeCell ref="F3:G3"/>
    <mergeCell ref="N3:P3"/>
    <mergeCell ref="A5:H5"/>
    <mergeCell ref="A3:A4"/>
    <mergeCell ref="B3:B4"/>
    <mergeCell ref="C3:C4"/>
    <mergeCell ref="H3:H4"/>
    <mergeCell ref="I3:I4"/>
    <mergeCell ref="J3:J4"/>
    <mergeCell ref="K3:K4"/>
    <mergeCell ref="L3:L4"/>
    <mergeCell ref="M3:M4"/>
    <mergeCell ref="Q3:Q4"/>
    <mergeCell ref="A2:B2"/>
  </mergeCells>
  <phoneticPr fontId="1" type="noConversion"/>
  <pageMargins left="0.27559055118110237" right="0.35433070866141736" top="0.78740157480314965" bottom="0.78740157480314965" header="0.51181102362204722" footer="0.51181102362204722"/>
  <pageSetup paperSize="9" scale="5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专项资金公开信息表</vt:lpstr>
      <vt:lpstr>Sheet2</vt:lpstr>
      <vt:lpstr>Sheet3</vt:lpstr>
      <vt:lpstr>专项资金公开信息表!Print_Titles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user</cp:lastModifiedBy>
  <cp:lastPrinted>2020-10-14T00:49:21Z</cp:lastPrinted>
  <dcterms:created xsi:type="dcterms:W3CDTF">2018-10-26T02:02:53Z</dcterms:created>
  <dcterms:modified xsi:type="dcterms:W3CDTF">2020-10-14T03:48:27Z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