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 tabRatio="533" firstSheet="1" activeTab="1"/>
  </bookViews>
  <sheets>
    <sheet name="年末账务调整（财政）" sheetId="7" r:id="rId1"/>
    <sheet name="附件2.完成情况情况（审计）" sheetId="8" r:id="rId2"/>
  </sheets>
  <definedNames>
    <definedName name="_xlnm.Print_Area" localSheetId="0">'年末账务调整（财政）'!$A$1:$T$40</definedName>
  </definedNames>
  <calcPr calcId="144525"/>
</workbook>
</file>

<file path=xl/comments1.xml><?xml version="1.0" encoding="utf-8"?>
<comments xmlns="http://schemas.openxmlformats.org/spreadsheetml/2006/main">
  <authors>
    <author>黄国第</author>
  </authors>
  <commentList>
    <comment ref="I4" authorId="0">
      <text>
        <r>
          <rPr>
            <sz val="9"/>
            <rFont val="宋体"/>
            <charset val="134"/>
          </rPr>
          <t xml:space="preserve">原为10.636，经核对，10.25修改为13.90。根据江财农（2019）50号，指导性任务，13.90万。
（与绩效报送表格一致）
</t>
        </r>
      </text>
    </comment>
    <comment ref="Q11" authorId="0">
      <text>
        <r>
          <rPr>
            <sz val="9"/>
            <rFont val="宋体"/>
            <charset val="134"/>
          </rPr>
          <t>监理费第一期，1.732826</t>
        </r>
      </text>
    </comment>
    <comment ref="I15" authorId="0">
      <text>
        <r>
          <rPr>
            <sz val="9"/>
            <rFont val="宋体"/>
            <charset val="134"/>
          </rPr>
          <t xml:space="preserve">原为10.636，经核对，10.25修改为13.90。根据江财农（2019）50号，指导性任务，13.90万。
（与绩效报送表格一致）
</t>
        </r>
      </text>
    </comment>
    <comment ref="I19" authorId="0">
      <text>
        <r>
          <rPr>
            <sz val="9"/>
            <rFont val="宋体"/>
            <charset val="134"/>
          </rPr>
          <t xml:space="preserve">原为10.636，经核对，10.25修改为13.90。根据江财农（2019）50号，指导性任务，13.90万。
（与绩效报送表格一致）
</t>
        </r>
      </text>
    </comment>
    <comment ref="Q26" authorId="0">
      <text>
        <r>
          <rPr>
            <sz val="9"/>
            <rFont val="宋体"/>
            <charset val="134"/>
          </rPr>
          <t>监理费第一期，1.732826</t>
        </r>
      </text>
    </comment>
    <comment ref="I30" authorId="0">
      <text>
        <r>
          <rPr>
            <sz val="9"/>
            <rFont val="宋体"/>
            <charset val="134"/>
          </rPr>
          <t xml:space="preserve">原为10.636，经核对，10.25修改为13.90。根据江财农（2019）50号，指导性任务，13.90万。
（与绩效报送表格一致）
</t>
        </r>
      </text>
    </comment>
    <comment ref="Q36" authorId="0">
      <text>
        <r>
          <rPr>
            <sz val="9"/>
            <rFont val="宋体"/>
            <charset val="134"/>
          </rPr>
          <t>预计全部支出，4万元。</t>
        </r>
      </text>
    </comment>
  </commentList>
</comments>
</file>

<file path=xl/sharedStrings.xml><?xml version="1.0" encoding="utf-8"?>
<sst xmlns="http://schemas.openxmlformats.org/spreadsheetml/2006/main" count="368" uniqueCount="246">
  <si>
    <t>账务调整申请表</t>
  </si>
  <si>
    <t>资金名称</t>
  </si>
  <si>
    <t>资金文件号</t>
  </si>
  <si>
    <t>资金下达</t>
  </si>
  <si>
    <t>资金使用部门</t>
  </si>
  <si>
    <t>部门所属指标</t>
  </si>
  <si>
    <t>资金类别</t>
  </si>
  <si>
    <t>项目内容</t>
  </si>
  <si>
    <t>项目金额</t>
  </si>
  <si>
    <t>原功能科目</t>
  </si>
  <si>
    <t>现功能科目</t>
  </si>
  <si>
    <t>任务性质</t>
  </si>
  <si>
    <t>已支付</t>
  </si>
  <si>
    <t>支付合计</t>
  </si>
  <si>
    <t>部门小计</t>
  </si>
  <si>
    <t>部门支付率</t>
  </si>
  <si>
    <t>对应原凭证号</t>
  </si>
  <si>
    <t>支付日期</t>
  </si>
  <si>
    <t>支付性质</t>
  </si>
  <si>
    <t>支付内容</t>
  </si>
  <si>
    <t>支付对象</t>
  </si>
  <si>
    <t>支付金额</t>
  </si>
  <si>
    <t>2019年省级涉农转移支付资金</t>
  </si>
  <si>
    <t>(粤财农[2018]314号、江财农[2019]3号），（粤财农[2019]66号、江财农[2019]31号），（江财农[2019]50号）、(粤财农[2019]117号、江财农[2019]75号)</t>
  </si>
  <si>
    <t>区农业局和水利局</t>
  </si>
  <si>
    <t>农业产业发展类</t>
  </si>
  <si>
    <t>完成强制免疫、养殖环节病死猪无害化处理和强制扑杀工作。开展屠宰环节病害猪无害化处理。</t>
  </si>
  <si>
    <t>一般公共预算[2130108] 病虫害控制</t>
  </si>
  <si>
    <t>约束性任务</t>
  </si>
  <si>
    <t>2019.7.31</t>
  </si>
  <si>
    <t>直接支付</t>
  </si>
  <si>
    <t>支付2019年度上半年屠宰环节病害猪无害化处理(省级部分补贴)</t>
  </si>
  <si>
    <t>个人(多人)</t>
  </si>
  <si>
    <t>建设高标准农田</t>
  </si>
  <si>
    <t>一般公共预算
[2130199] 其他农业支出</t>
  </si>
  <si>
    <t>2019.08.27</t>
  </si>
  <si>
    <t>划拨第一期2019年度江海区礼乐街道高标准农田建设项目勘测设计费与预算编制费</t>
  </si>
  <si>
    <t>江门市科禹水利规划设计资金有限公司</t>
  </si>
  <si>
    <t>2019.9.20</t>
  </si>
  <si>
    <t>关于划拨2019年度江门市江海区礼乐街道高标准农田建设项目第一期施工进度款</t>
  </si>
  <si>
    <t>江门市水电有限公司</t>
  </si>
  <si>
    <t>2019.9.25</t>
  </si>
  <si>
    <t>划拨2019年度江门市江海区礼乐街道高标准农田建设项目招标代理费</t>
  </si>
  <si>
    <t>广东国建工程项目管理有限公司江门分公司</t>
  </si>
  <si>
    <t>2019.9.30</t>
  </si>
  <si>
    <t>直接支出</t>
  </si>
  <si>
    <t>关于划拨2019年度江门市江海区礼乐街道高标准农田建设项目第二期施工进度款</t>
  </si>
  <si>
    <t>2019.10.14</t>
  </si>
  <si>
    <t>划拨2019年度江门市江海区礼乐街道高标准农田建设项目预算审核费</t>
  </si>
  <si>
    <t>广东粤能工程管理有限公司江门分公司</t>
  </si>
  <si>
    <t>2019.11.19</t>
  </si>
  <si>
    <t>关于划拨2019年度江门市江海区礼乐街道高标准农田建设项目第三期施工进度款</t>
  </si>
  <si>
    <t>2019.11.26</t>
  </si>
  <si>
    <t>划拨2019年度江门市江海区礼乐街道高标准农田建设项目监理费第一期</t>
  </si>
  <si>
    <t>广东益鑫源工程设计管理咨询有限公司</t>
  </si>
  <si>
    <t>2019.12.23</t>
  </si>
  <si>
    <t>划拨2019年度江门市江海区礼乐街道高标准农田建设项目结算审核费</t>
  </si>
  <si>
    <t>广东华建工程咨询有限公司</t>
  </si>
  <si>
    <t>2019.12.24</t>
  </si>
  <si>
    <t>划拨2019年度江门市江海区礼乐街道高标准农田建设项目工程结算款</t>
  </si>
  <si>
    <t>开展动物免疫监测、检疫、监督及重大动物疫病预防控制、预警、扑灭、无害化处理工作及强化动物防疫体系建设。（用于礼乐防控非洲猪瘟经费）</t>
  </si>
  <si>
    <t>指导性任务</t>
  </si>
  <si>
    <t>2019.08.25</t>
  </si>
  <si>
    <t>划拨非洲猪瘟防控经费</t>
  </si>
  <si>
    <t>礼乐街道办事处</t>
  </si>
  <si>
    <t>组织开展农村化人员培训</t>
  </si>
  <si>
    <t>政府基金预算[21211] 农业土地开发资金安排的支出</t>
  </si>
  <si>
    <t>合计</t>
  </si>
  <si>
    <t>多人，多张凭证</t>
  </si>
  <si>
    <t>Z0093269</t>
  </si>
  <si>
    <t>Z0094994</t>
  </si>
  <si>
    <t>Z0095675</t>
  </si>
  <si>
    <t>Z0095674</t>
  </si>
  <si>
    <t>Z0095819</t>
  </si>
  <si>
    <t>Z0097581</t>
  </si>
  <si>
    <t>Z0097640</t>
  </si>
  <si>
    <t>Z0099867</t>
  </si>
  <si>
    <t>Z0099868</t>
  </si>
  <si>
    <t>Z0093268</t>
  </si>
  <si>
    <t>组织开展农机化人员培训</t>
  </si>
  <si>
    <t>区住建局</t>
  </si>
  <si>
    <t>农村人居环境整治类</t>
  </si>
  <si>
    <t>四好农村路建设任务</t>
  </si>
  <si>
    <t>一般公共预算[2140104]公路建设</t>
  </si>
  <si>
    <t>[2130142]农村道路建设</t>
  </si>
  <si>
    <t>2019.7.30</t>
  </si>
  <si>
    <t>四好农村路建设</t>
  </si>
  <si>
    <t>礼乐街道</t>
  </si>
  <si>
    <t>JZ-07-0151</t>
  </si>
  <si>
    <t>2019.8.26</t>
  </si>
  <si>
    <t>外海街道</t>
  </si>
  <si>
    <t>JZ-08-0119</t>
  </si>
  <si>
    <t>公路建设</t>
  </si>
  <si>
    <t>JZ-09-0150</t>
  </si>
  <si>
    <t>公路养护</t>
  </si>
  <si>
    <t>一般公共预算[2140106]公路养护</t>
  </si>
  <si>
    <t>2019.11.29</t>
  </si>
  <si>
    <t>农村公路养护经费</t>
  </si>
  <si>
    <t>江门市江海区地方公路养护中心</t>
  </si>
  <si>
    <t>JZ-11-0204</t>
  </si>
  <si>
    <t>区自然资源局</t>
  </si>
  <si>
    <t>基本农田保护</t>
  </si>
  <si>
    <t>一般公共预算
[2130135]农业资源保护修复与利用</t>
  </si>
  <si>
    <t>[2200106]土地资源利用与保护</t>
  </si>
  <si>
    <t>2019.8.27</t>
  </si>
  <si>
    <t>2018年度基本农田经济补偿省级</t>
  </si>
  <si>
    <t>JZ-08-0168</t>
  </si>
  <si>
    <t>区文化广电旅游体育局</t>
  </si>
  <si>
    <t>推进社区体育公园建设（分别为新民、牛眠山、江南白水带体育公园）</t>
  </si>
  <si>
    <t>一般公共预算
[2129901]其他城乡社区支出</t>
  </si>
  <si>
    <t>[2130126]农村道路建设</t>
  </si>
  <si>
    <t>2019.6.27</t>
  </si>
  <si>
    <t>支付新民体育公园升级改造资金</t>
  </si>
  <si>
    <t>江门市云峰运动休闲设施工程有限公司</t>
  </si>
  <si>
    <t>JZ-06-0132</t>
  </si>
  <si>
    <t>2019.8.22</t>
  </si>
  <si>
    <t>牛眠山体育公园建设经费</t>
  </si>
  <si>
    <t>外海街道办事处</t>
  </si>
  <si>
    <t>JZ-08-0139</t>
  </si>
  <si>
    <t>2019.12.20</t>
  </si>
  <si>
    <t>运动器材款</t>
  </si>
  <si>
    <t>JZ-12-0180</t>
  </si>
  <si>
    <t>合   计</t>
  </si>
  <si>
    <t>10月：74.90%</t>
  </si>
  <si>
    <t>11月，81.70%（预计）</t>
  </si>
  <si>
    <t>11月，90.89%（预计）</t>
  </si>
  <si>
    <t>省级涉农</t>
  </si>
  <si>
    <r>
      <rPr>
        <sz val="22"/>
        <color rgb="FF000000"/>
        <rFont val="长城小标宋体"/>
        <charset val="134"/>
      </rPr>
      <t>江海区</t>
    </r>
    <r>
      <rPr>
        <sz val="22"/>
        <color rgb="FF000000"/>
        <rFont val="Times New Roman"/>
        <charset val="134"/>
      </rPr>
      <t>2019</t>
    </r>
    <r>
      <rPr>
        <sz val="22"/>
        <color rgb="FF000000"/>
        <rFont val="长城小标宋体"/>
        <charset val="134"/>
      </rPr>
      <t>年省级涉农资金任务清单完成情况表</t>
    </r>
  </si>
  <si>
    <t>公  示</t>
  </si>
  <si>
    <t>报送单位：江海区农业农村和水利局</t>
  </si>
  <si>
    <t>类别</t>
  </si>
  <si>
    <t>资金性质</t>
  </si>
  <si>
    <t>任务清单</t>
  </si>
  <si>
    <t>任务量</t>
  </si>
  <si>
    <t>完成情况</t>
  </si>
  <si>
    <t>备注</t>
  </si>
  <si>
    <t>一般
公共
预算</t>
  </si>
  <si>
    <t>培育新型经营主体和构建新型乡村助农服务体系</t>
  </si>
  <si>
    <t>科技兴农——现代种业提升</t>
  </si>
  <si>
    <t>农产品质量安全及动植物疫病防控体系建设——畜禽养殖废弃物资源化利用</t>
  </si>
  <si>
    <t>畜禽粪污综合利用率达到68%以上，规模养殖场粪污处理设施装备配套率达到80%以上，大型规模养殖场粪污处理设施装备配套率达到100%。</t>
  </si>
  <si>
    <t>完成。</t>
  </si>
  <si>
    <t>江海区已实施畜禽禁养殖，没有符合条件的项目申报。</t>
  </si>
  <si>
    <t>农产品质量安全及动植物疫病防控体系建设——农产品质量安全体系建设</t>
  </si>
  <si>
    <t>2018年-公害农产品获证单位补助</t>
  </si>
  <si>
    <t>未有 获证单位。</t>
  </si>
  <si>
    <t>农产品质量安全及动植物疫病防控体系建设——动物疫病防控和屠宰管理</t>
  </si>
  <si>
    <t>禽流感、口蹄疫群体免疫密度达到90%以上，抗体水平达到国家标准。屠宰环节病死猪-害化处置达标。</t>
  </si>
  <si>
    <t xml:space="preserve"> 2019年度上半年我区屠宰环节病害猪无害化处理合计共706头，补贴标准为880元/头；补贴由省、按照50%、30%、20%比例负担。即2019年度上半年省级补贴资金为31.064万元。
完成。</t>
  </si>
  <si>
    <t>约束性任务支出27.8万元。</t>
  </si>
  <si>
    <t>农产品质量安全及动植物疫病防控体系建设——植物疫病防控</t>
  </si>
  <si>
    <t>农产品质量安全及动植物疫病防控体系建设——水产品质量安全保障体系建设</t>
  </si>
  <si>
    <t>政策性农业保险保费补贴与农村改革补助——农村综合改革和农村土地流转奖补</t>
  </si>
  <si>
    <t>按时完成监测任务</t>
  </si>
  <si>
    <t>该项工作不产生 费用。</t>
  </si>
  <si>
    <t>土地整治</t>
  </si>
  <si>
    <t>建设高标准农田0.15万亩。</t>
  </si>
  <si>
    <t>2019年度江门市江海区礼乐街道高标准农田建设项目已完成工程建设，并通过初步验收，已划拨省级资金172.92万元，省级结余资金将用于竣工验收等工作。
完成。</t>
  </si>
  <si>
    <t>约束性任务建设已完成。</t>
  </si>
  <si>
    <t>现代渔业发展</t>
  </si>
  <si>
    <t>一村一品、一镇一业</t>
  </si>
  <si>
    <t>创建“粤字号”农业知名品牌与交流合作——创建“粤字号”农业知名品牌、市场体系建设</t>
  </si>
  <si>
    <t>创建“粤字号”农业知名品牌与交流合作——农业对外合作</t>
  </si>
  <si>
    <t>完成部级、省级安排的饲料质量监督抽检任务，完成省级委托的行政审批任务。</t>
  </si>
  <si>
    <t>农产品质量安全及动植物疫病防控体系建设——农业综合执法补助</t>
  </si>
  <si>
    <t>开展动物免疫监测、检疫、监督及重大动物疫病预防控制、预警、扑灭、-害化处理工作及强化动物防疫体系建设。</t>
  </si>
  <si>
    <t>指导性任务支出3.264万元。已完成。</t>
  </si>
  <si>
    <t>农作物病虫疫情监测阻截防控、农药监督管理与宣传培训、农作物病虫绿色防控与统防统治。</t>
  </si>
  <si>
    <t>非洲猪瘟防控经费10.636万元。
完成。</t>
  </si>
  <si>
    <t>指导性任务支出10.636万元。已完成。</t>
  </si>
  <si>
    <t>完成渔业统计月报、半年报、预计报和年报数据统计上报任务等。</t>
  </si>
  <si>
    <t>常规报表统计，不产生费用。</t>
  </si>
  <si>
    <t>政策性农业保险保费补贴与农村改革补助——政策性农业保险保费补贴</t>
  </si>
  <si>
    <t>政府性
基金
预算</t>
  </si>
  <si>
    <t>农业生产能力提升——农业装备能力提升</t>
  </si>
  <si>
    <t>组织开展农机化人员培训。</t>
  </si>
  <si>
    <t>推进农村人居环境整治[在粤办发〔2018〕21号省支持范围内）]</t>
  </si>
  <si>
    <t>南粤古驿道建设</t>
  </si>
  <si>
    <t>“畅返不畅”路段整治（公里）</t>
  </si>
  <si>
    <t>推进农村人居环境整治,建设生态宜居美丽乡村，重点打造示范村、示范镇、示范县[在粤办发〔2018〕21号省支持范围内）]</t>
  </si>
  <si>
    <t>打造示范村（个）</t>
  </si>
  <si>
    <t>打造示范镇（个）</t>
  </si>
  <si>
    <t>打造示范县（个）</t>
  </si>
  <si>
    <t>全域建设美丽宜居乡村</t>
  </si>
  <si>
    <t>完成旅游厕所建设的村数（个）</t>
  </si>
  <si>
    <t>推进村庄规划编制工作</t>
  </si>
  <si>
    <t>推进启动村庄规划编制工作</t>
  </si>
  <si>
    <t>开展村镇规划建设培训期数（期）</t>
  </si>
  <si>
    <t>推进社区体育公园建设</t>
  </si>
  <si>
    <t>农村公路养护里程（公里）</t>
  </si>
  <si>
    <t>建设通现代农业产业园公路（公里）</t>
  </si>
  <si>
    <t>建设通旅游景区公路（公里）</t>
  </si>
  <si>
    <t>建设通200人以上自然村公路路面硬化、砂土路和等外路改造（公里）</t>
  </si>
  <si>
    <t>精准扶贫精准脱贫类</t>
  </si>
  <si>
    <t>一般
公共预算</t>
  </si>
  <si>
    <t>建档立卡贫困户小额贷款贴息</t>
  </si>
  <si>
    <t>生态林业建设类</t>
  </si>
  <si>
    <t>森林生态综合示范园建设（个）</t>
  </si>
  <si>
    <t>绿美古树乡村建设（个）</t>
  </si>
  <si>
    <t>森林碳汇造林及抚育</t>
  </si>
  <si>
    <t>2019年新造林面积（万亩）</t>
  </si>
  <si>
    <t>2018年造林需抚育面积（万亩）</t>
  </si>
  <si>
    <t>2017年造林需抚育面积（万亩）</t>
  </si>
  <si>
    <t>中央财政森林抚育补助配套面积（万亩）</t>
  </si>
  <si>
    <t>沿海防护林体系建设工程</t>
  </si>
  <si>
    <t>沿海防护林造林面积（万亩）</t>
  </si>
  <si>
    <t>雷州半岛生态修复工程</t>
  </si>
  <si>
    <t>营建热带季雨林面积（万亩）</t>
  </si>
  <si>
    <t>绿化美化村庄（个）</t>
  </si>
  <si>
    <t>松材线虫病综合防治面积（万亩）</t>
  </si>
  <si>
    <t>薇甘菊人工和化学防治面积（万亩）</t>
  </si>
  <si>
    <t>松材线虫病等飞机防治面积（万亩）</t>
  </si>
  <si>
    <t>叶部病虫害防治面积（万亩）</t>
  </si>
  <si>
    <t>森林经营样板基地建设（个）</t>
  </si>
  <si>
    <t>森林公安基础设施建设</t>
  </si>
  <si>
    <t>森林分局业务技术用房项目（个）</t>
  </si>
  <si>
    <t>派出所业务技术用房项目（个）</t>
  </si>
  <si>
    <t>执法办案场所改造和设备购置项目（个）</t>
  </si>
  <si>
    <t>无人机购置（架）</t>
  </si>
  <si>
    <t>林业工作站和木材检查站服务能力建设</t>
  </si>
  <si>
    <t>林业工作站设备购置项目（个）</t>
  </si>
  <si>
    <t>林业工作站标准化建设项目（个）</t>
  </si>
  <si>
    <t>木材检查站能力建设项目（个）</t>
  </si>
  <si>
    <t>森林保险省级财政保费补贴</t>
  </si>
  <si>
    <t>生态林参保面积（万亩）</t>
  </si>
  <si>
    <t>商品林参保面积（万亩）</t>
  </si>
  <si>
    <t>护林员网格化管理项目（个）</t>
  </si>
  <si>
    <t>森林资源监测中心建设项目（个）</t>
  </si>
  <si>
    <t>湿地保护和恢复项目（个）</t>
  </si>
  <si>
    <t>野生动植物保护管理项目（个）</t>
  </si>
  <si>
    <t>森林小镇建设（个）</t>
  </si>
  <si>
    <t>广东茂名林洲顶鳄蜥省级自然保护区综合改革试点工作项目（个）</t>
  </si>
  <si>
    <t>林业发展补助（森林植被恢复费）</t>
  </si>
  <si>
    <t>林业种苗育苗（万株）</t>
  </si>
  <si>
    <t>林下经济示范基地（个）</t>
  </si>
  <si>
    <t>林下经济示范县（个）</t>
  </si>
  <si>
    <t>农业农村基础设施建设类</t>
  </si>
  <si>
    <t>节水供水重大水利工程（宗）</t>
  </si>
  <si>
    <t>海堤加固达标工程（宗）</t>
  </si>
  <si>
    <t>中小河流治理（公里）</t>
  </si>
  <si>
    <t>省属水电厂水库移民后期扶持</t>
  </si>
  <si>
    <t>大中型病险水闸除险加固（宗）</t>
  </si>
  <si>
    <t>新建小型水库（宗）</t>
  </si>
  <si>
    <t>省级河长制项目</t>
  </si>
  <si>
    <t>政府性
基金预算</t>
  </si>
  <si>
    <t>大中型、小型水库移民后期扶持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</si>
</sst>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rgb="FF000000"/>
      <name val="长城小标宋体"/>
      <charset val="134"/>
    </font>
    <font>
      <sz val="22"/>
      <color theme="1"/>
      <name val="Times New Roman"/>
      <charset val="134"/>
    </font>
    <font>
      <sz val="11"/>
      <color indexed="8"/>
      <name val="宋体"/>
      <charset val="134"/>
    </font>
    <font>
      <sz val="11"/>
      <color theme="1"/>
      <name val="Times New Roman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22"/>
      <color rgb="FF000000"/>
      <name val="Times New Roman"/>
      <charset val="134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3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15" applyNumberFormat="0" applyFont="0" applyAlignment="0" applyProtection="0">
      <alignment vertical="center"/>
    </xf>
    <xf numFmtId="0" fontId="15" fillId="0" borderId="0"/>
    <xf numFmtId="0" fontId="17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33" borderId="17" applyNumberFormat="0" applyAlignment="0" applyProtection="0">
      <alignment vertical="center"/>
    </xf>
    <xf numFmtId="0" fontId="29" fillId="33" borderId="16" applyNumberFormat="0" applyAlignment="0" applyProtection="0">
      <alignment vertical="center"/>
    </xf>
    <xf numFmtId="0" fontId="31" fillId="34" borderId="18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1" fontId="6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/>
    </xf>
    <xf numFmtId="0" fontId="12" fillId="0" borderId="2" xfId="0" applyFont="1" applyBorder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>
      <alignment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3" borderId="0" xfId="0" applyNumberFormat="1" applyFont="1" applyFill="1" applyBorder="1" applyAlignment="1" applyProtection="1">
      <alignment horizontal="left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2" fillId="5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176" fontId="12" fillId="0" borderId="2" xfId="0" applyNumberFormat="1" applyFont="1" applyFill="1" applyBorder="1" applyAlignment="1">
      <alignment vertical="center" wrapText="1"/>
    </xf>
    <xf numFmtId="0" fontId="12" fillId="5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7" borderId="2" xfId="0" applyFont="1" applyFill="1" applyBorder="1">
      <alignment vertical="center"/>
    </xf>
    <xf numFmtId="176" fontId="12" fillId="7" borderId="2" xfId="0" applyNumberFormat="1" applyFont="1" applyFill="1" applyBorder="1" applyAlignment="1">
      <alignment vertical="center" wrapText="1"/>
    </xf>
    <xf numFmtId="0" fontId="12" fillId="7" borderId="2" xfId="0" applyFont="1" applyFill="1" applyBorder="1" applyAlignment="1">
      <alignment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12" fillId="9" borderId="3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vertical="center" wrapText="1"/>
    </xf>
    <xf numFmtId="0" fontId="12" fillId="9" borderId="3" xfId="0" applyFont="1" applyFill="1" applyBorder="1" applyAlignment="1">
      <alignment horizontal="center" vertical="center"/>
    </xf>
    <xf numFmtId="0" fontId="12" fillId="9" borderId="2" xfId="0" applyFont="1" applyFill="1" applyBorder="1">
      <alignment vertical="center"/>
    </xf>
    <xf numFmtId="0" fontId="15" fillId="9" borderId="2" xfId="0" applyFont="1" applyFill="1" applyBorder="1" applyAlignment="1">
      <alignment vertical="center" wrapText="1"/>
    </xf>
    <xf numFmtId="176" fontId="12" fillId="9" borderId="2" xfId="0" applyNumberFormat="1" applyFont="1" applyFill="1" applyBorder="1" applyAlignment="1">
      <alignment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6" xfId="0" applyFont="1" applyFill="1" applyBorder="1">
      <alignment vertical="center"/>
    </xf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0" fontId="11" fillId="0" borderId="3" xfId="0" applyNumberFormat="1" applyFont="1" applyBorder="1" applyAlignment="1">
      <alignment horizontal="center" vertical="center"/>
    </xf>
    <xf numFmtId="10" fontId="11" fillId="4" borderId="2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0" fontId="11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10" fontId="15" fillId="0" borderId="9" xfId="0" applyNumberFormat="1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10" fontId="15" fillId="9" borderId="9" xfId="0" applyNumberFormat="1" applyFont="1" applyFill="1" applyBorder="1" applyAlignment="1">
      <alignment horizontal="center" vertical="center" wrapText="1"/>
    </xf>
    <xf numFmtId="0" fontId="15" fillId="9" borderId="13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10" fontId="12" fillId="0" borderId="3" xfId="0" applyNumberFormat="1" applyFont="1" applyBorder="1" applyAlignment="1">
      <alignment horizontal="center" vertical="center"/>
    </xf>
    <xf numFmtId="10" fontId="12" fillId="0" borderId="9" xfId="0" applyNumberFormat="1" applyFont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10" fontId="12" fillId="0" borderId="6" xfId="0" applyNumberFormat="1" applyFont="1" applyBorder="1" applyAlignment="1">
      <alignment horizontal="center" vertical="center"/>
    </xf>
    <xf numFmtId="10" fontId="12" fillId="0" borderId="2" xfId="0" applyNumberFormat="1" applyFont="1" applyBorder="1" applyAlignment="1">
      <alignment horizontal="center" vertical="center"/>
    </xf>
    <xf numFmtId="0" fontId="0" fillId="4" borderId="2" xfId="0" applyFill="1" applyBorder="1">
      <alignment vertical="center"/>
    </xf>
    <xf numFmtId="10" fontId="1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特派办-预决算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8"/>
  <sheetViews>
    <sheetView view="pageBreakPreview" zoomScale="75" zoomScaleNormal="100" zoomScaleSheetLayoutView="75" topLeftCell="E24" workbookViewId="0">
      <selection activeCell="I18" sqref="I18"/>
    </sheetView>
  </sheetViews>
  <sheetFormatPr defaultColWidth="9" defaultRowHeight="13.5"/>
  <cols>
    <col min="1" max="1" width="9" hidden="1" customWidth="1"/>
    <col min="2" max="2" width="13.75" hidden="1" customWidth="1"/>
    <col min="3" max="3" width="23.875" hidden="1" customWidth="1"/>
    <col min="4" max="4" width="13.75" hidden="1" customWidth="1"/>
    <col min="5" max="5" width="18.125" style="30" customWidth="1"/>
    <col min="6" max="6" width="18.75" style="31" customWidth="1"/>
    <col min="7" max="7" width="21.125" customWidth="1"/>
    <col min="8" max="8" width="23" customWidth="1"/>
    <col min="9" max="9" width="16.625" style="31" customWidth="1"/>
    <col min="10" max="11" width="27.5" style="31" customWidth="1"/>
    <col min="12" max="12" width="17.375" style="31" hidden="1" customWidth="1"/>
    <col min="13" max="13" width="14.5" hidden="1" customWidth="1"/>
    <col min="14" max="14" width="12.5" hidden="1" customWidth="1"/>
    <col min="15" max="15" width="27.75" customWidth="1"/>
    <col min="16" max="16" width="20.375" customWidth="1"/>
    <col min="17" max="17" width="22.5" style="31" customWidth="1"/>
    <col min="18" max="18" width="21.875" hidden="1" customWidth="1"/>
    <col min="19" max="19" width="22.25" style="31" customWidth="1"/>
    <col min="20" max="20" width="14.875" style="32" hidden="1" customWidth="1"/>
    <col min="21" max="21" width="21.125" customWidth="1"/>
  </cols>
  <sheetData>
    <row r="1" ht="58.5" customHeight="1" spans="7:16">
      <c r="G1" s="33" t="s">
        <v>0</v>
      </c>
      <c r="H1" s="33"/>
      <c r="I1" s="33"/>
      <c r="J1" s="33"/>
      <c r="K1" s="33"/>
      <c r="L1" s="33"/>
      <c r="M1" s="33"/>
      <c r="N1" s="33"/>
      <c r="O1" s="33"/>
      <c r="P1" s="33"/>
    </row>
    <row r="2" ht="22.5" customHeight="1" spans="2:21">
      <c r="B2" s="34" t="s">
        <v>1</v>
      </c>
      <c r="C2" s="34" t="s">
        <v>2</v>
      </c>
      <c r="D2" s="34" t="s">
        <v>3</v>
      </c>
      <c r="E2" s="35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66" t="s">
        <v>9</v>
      </c>
      <c r="K2" s="67" t="s">
        <v>10</v>
      </c>
      <c r="L2" s="34" t="s">
        <v>11</v>
      </c>
      <c r="M2" s="34" t="s">
        <v>12</v>
      </c>
      <c r="N2" s="34"/>
      <c r="O2" s="34"/>
      <c r="P2" s="34"/>
      <c r="Q2" s="34"/>
      <c r="R2" s="110" t="s">
        <v>13</v>
      </c>
      <c r="S2" s="110" t="s">
        <v>14</v>
      </c>
      <c r="T2" s="111" t="s">
        <v>15</v>
      </c>
      <c r="U2" s="112" t="s">
        <v>16</v>
      </c>
    </row>
    <row r="3" ht="28.5" customHeight="1" spans="2:21">
      <c r="B3" s="34"/>
      <c r="C3" s="34"/>
      <c r="D3" s="34"/>
      <c r="E3" s="35"/>
      <c r="F3" s="34"/>
      <c r="G3" s="34"/>
      <c r="H3" s="34"/>
      <c r="I3" s="34"/>
      <c r="J3" s="66"/>
      <c r="K3" s="68"/>
      <c r="L3" s="34"/>
      <c r="M3" s="34" t="s">
        <v>17</v>
      </c>
      <c r="N3" s="34" t="s">
        <v>18</v>
      </c>
      <c r="O3" s="34" t="s">
        <v>19</v>
      </c>
      <c r="P3" s="34" t="s">
        <v>20</v>
      </c>
      <c r="Q3" s="34" t="s">
        <v>21</v>
      </c>
      <c r="R3" s="113"/>
      <c r="S3" s="113"/>
      <c r="T3" s="114"/>
      <c r="U3" s="112"/>
    </row>
    <row r="4" ht="80.1" hidden="1" customHeight="1" spans="2:21">
      <c r="B4" s="36" t="s">
        <v>22</v>
      </c>
      <c r="C4" s="36" t="s">
        <v>23</v>
      </c>
      <c r="D4" s="36">
        <v>507.9075</v>
      </c>
      <c r="E4" s="37" t="s">
        <v>24</v>
      </c>
      <c r="F4" s="38">
        <v>267.7</v>
      </c>
      <c r="G4" s="38" t="s">
        <v>25</v>
      </c>
      <c r="H4" s="39" t="s">
        <v>26</v>
      </c>
      <c r="I4" s="69">
        <f>31.064-(13.9-10.636)</f>
        <v>27.8</v>
      </c>
      <c r="J4" s="70" t="s">
        <v>27</v>
      </c>
      <c r="K4" s="71"/>
      <c r="L4" s="72" t="s">
        <v>28</v>
      </c>
      <c r="M4" s="73" t="s">
        <v>29</v>
      </c>
      <c r="N4" s="74" t="s">
        <v>30</v>
      </c>
      <c r="O4" s="75" t="s">
        <v>31</v>
      </c>
      <c r="P4" s="75" t="s">
        <v>32</v>
      </c>
      <c r="Q4" s="115">
        <v>27.8</v>
      </c>
      <c r="R4" s="116">
        <f>SUM(Q4:Q4)</f>
        <v>27.8</v>
      </c>
      <c r="S4" s="117">
        <f>SUM(R4:R17)</f>
        <v>214.616953</v>
      </c>
      <c r="T4" s="118">
        <f>S4/F4</f>
        <v>0.801706959282779</v>
      </c>
      <c r="U4" s="119"/>
    </row>
    <row r="5" ht="48.75" hidden="1" customHeight="1" spans="2:21">
      <c r="B5" s="36"/>
      <c r="C5" s="36"/>
      <c r="D5" s="36"/>
      <c r="E5" s="37"/>
      <c r="F5" s="38"/>
      <c r="G5" s="38"/>
      <c r="H5" s="40" t="s">
        <v>33</v>
      </c>
      <c r="I5" s="76">
        <v>225</v>
      </c>
      <c r="J5" s="77" t="s">
        <v>34</v>
      </c>
      <c r="K5" s="78"/>
      <c r="L5" s="79" t="s">
        <v>28</v>
      </c>
      <c r="M5" s="80" t="s">
        <v>35</v>
      </c>
      <c r="N5" s="80" t="s">
        <v>30</v>
      </c>
      <c r="O5" s="81" t="s">
        <v>36</v>
      </c>
      <c r="P5" s="71" t="s">
        <v>37</v>
      </c>
      <c r="Q5" s="72">
        <v>5.718929</v>
      </c>
      <c r="R5" s="116">
        <f>SUM(Q5:Q13)</f>
        <v>172.916953</v>
      </c>
      <c r="S5" s="120"/>
      <c r="T5" s="121"/>
      <c r="U5" s="122">
        <f>I5-R5</f>
        <v>52.083047</v>
      </c>
    </row>
    <row r="6" ht="48.75" hidden="1" customHeight="1" spans="2:21">
      <c r="B6" s="36"/>
      <c r="C6" s="36"/>
      <c r="D6" s="36"/>
      <c r="E6" s="37"/>
      <c r="F6" s="38"/>
      <c r="G6" s="38"/>
      <c r="H6" s="41"/>
      <c r="I6" s="82"/>
      <c r="J6" s="83"/>
      <c r="K6" s="84"/>
      <c r="L6" s="85"/>
      <c r="M6" s="80" t="s">
        <v>38</v>
      </c>
      <c r="N6" s="80" t="s">
        <v>30</v>
      </c>
      <c r="O6" s="81" t="s">
        <v>39</v>
      </c>
      <c r="P6" s="71" t="s">
        <v>40</v>
      </c>
      <c r="Q6" s="72">
        <v>65.295081</v>
      </c>
      <c r="R6" s="123"/>
      <c r="S6" s="120"/>
      <c r="T6" s="121"/>
      <c r="U6" s="122"/>
    </row>
    <row r="7" ht="48.75" hidden="1" customHeight="1" spans="2:21">
      <c r="B7" s="36"/>
      <c r="C7" s="36"/>
      <c r="D7" s="36"/>
      <c r="E7" s="37"/>
      <c r="F7" s="38"/>
      <c r="G7" s="38"/>
      <c r="H7" s="41"/>
      <c r="I7" s="82"/>
      <c r="J7" s="83"/>
      <c r="K7" s="84"/>
      <c r="L7" s="85"/>
      <c r="M7" s="80" t="s">
        <v>41</v>
      </c>
      <c r="N7" s="80" t="s">
        <v>30</v>
      </c>
      <c r="O7" s="81" t="s">
        <v>42</v>
      </c>
      <c r="P7" s="71" t="s">
        <v>43</v>
      </c>
      <c r="Q7" s="72">
        <v>0.8561</v>
      </c>
      <c r="R7" s="123"/>
      <c r="S7" s="120"/>
      <c r="T7" s="121"/>
      <c r="U7" s="122"/>
    </row>
    <row r="8" ht="51" hidden="1" customHeight="1" spans="2:21">
      <c r="B8" s="36"/>
      <c r="C8" s="36"/>
      <c r="D8" s="36"/>
      <c r="E8" s="37"/>
      <c r="F8" s="38"/>
      <c r="G8" s="38"/>
      <c r="H8" s="41"/>
      <c r="I8" s="82"/>
      <c r="J8" s="83"/>
      <c r="K8" s="84"/>
      <c r="L8" s="85"/>
      <c r="M8" s="80" t="s">
        <v>44</v>
      </c>
      <c r="N8" s="80" t="s">
        <v>45</v>
      </c>
      <c r="O8" s="81" t="s">
        <v>46</v>
      </c>
      <c r="P8" s="71" t="s">
        <v>40</v>
      </c>
      <c r="Q8" s="72">
        <v>40.564709</v>
      </c>
      <c r="R8" s="123"/>
      <c r="S8" s="120"/>
      <c r="T8" s="121"/>
      <c r="U8" s="122"/>
    </row>
    <row r="9" ht="51" hidden="1" customHeight="1" spans="2:21">
      <c r="B9" s="36"/>
      <c r="C9" s="36"/>
      <c r="D9" s="36"/>
      <c r="E9" s="37"/>
      <c r="F9" s="38"/>
      <c r="G9" s="38"/>
      <c r="H9" s="41"/>
      <c r="I9" s="82"/>
      <c r="J9" s="83"/>
      <c r="K9" s="84"/>
      <c r="L9" s="85"/>
      <c r="M9" s="86" t="s">
        <v>47</v>
      </c>
      <c r="N9" s="86" t="s">
        <v>45</v>
      </c>
      <c r="O9" s="87" t="s">
        <v>48</v>
      </c>
      <c r="P9" s="88" t="s">
        <v>49</v>
      </c>
      <c r="Q9" s="124">
        <v>0.32326</v>
      </c>
      <c r="R9" s="123"/>
      <c r="S9" s="120"/>
      <c r="T9" s="121"/>
      <c r="U9" s="122"/>
    </row>
    <row r="10" ht="51" hidden="1" customHeight="1" spans="2:21">
      <c r="B10" s="36"/>
      <c r="C10" s="36"/>
      <c r="D10" s="36"/>
      <c r="E10" s="37"/>
      <c r="F10" s="38"/>
      <c r="G10" s="38"/>
      <c r="H10" s="41"/>
      <c r="I10" s="82"/>
      <c r="J10" s="83"/>
      <c r="K10" s="84"/>
      <c r="L10" s="85"/>
      <c r="M10" s="86" t="s">
        <v>50</v>
      </c>
      <c r="N10" s="86" t="s">
        <v>30</v>
      </c>
      <c r="O10" s="87" t="s">
        <v>51</v>
      </c>
      <c r="P10" s="88" t="s">
        <v>40</v>
      </c>
      <c r="Q10" s="124">
        <v>34.542354</v>
      </c>
      <c r="R10" s="123"/>
      <c r="S10" s="120"/>
      <c r="T10" s="121"/>
      <c r="U10" s="122"/>
    </row>
    <row r="11" ht="51" hidden="1" customHeight="1" spans="2:21">
      <c r="B11" s="36"/>
      <c r="C11" s="36"/>
      <c r="D11" s="36"/>
      <c r="E11" s="37"/>
      <c r="F11" s="38"/>
      <c r="G11" s="38"/>
      <c r="H11" s="41"/>
      <c r="I11" s="82"/>
      <c r="J11" s="83"/>
      <c r="K11" s="84"/>
      <c r="L11" s="85"/>
      <c r="M11" s="86" t="s">
        <v>52</v>
      </c>
      <c r="N11" s="86" t="s">
        <v>30</v>
      </c>
      <c r="O11" s="87" t="s">
        <v>53</v>
      </c>
      <c r="P11" s="88" t="s">
        <v>54</v>
      </c>
      <c r="Q11" s="124">
        <v>1.732826</v>
      </c>
      <c r="R11" s="123"/>
      <c r="S11" s="120"/>
      <c r="T11" s="121"/>
      <c r="U11" s="122"/>
    </row>
    <row r="12" ht="39.95" hidden="1" customHeight="1" spans="2:21">
      <c r="B12" s="36"/>
      <c r="C12" s="36"/>
      <c r="D12" s="36"/>
      <c r="E12" s="37"/>
      <c r="F12" s="38"/>
      <c r="G12" s="38"/>
      <c r="H12" s="41"/>
      <c r="I12" s="82"/>
      <c r="J12" s="83"/>
      <c r="K12" s="84"/>
      <c r="L12" s="85"/>
      <c r="M12" s="89" t="s">
        <v>55</v>
      </c>
      <c r="N12" s="90" t="s">
        <v>30</v>
      </c>
      <c r="O12" s="90" t="s">
        <v>56</v>
      </c>
      <c r="P12" s="90" t="s">
        <v>57</v>
      </c>
      <c r="Q12" s="91">
        <v>0.391183</v>
      </c>
      <c r="R12" s="123"/>
      <c r="S12" s="120"/>
      <c r="T12" s="121"/>
      <c r="U12" s="122"/>
    </row>
    <row r="13" ht="39.95" hidden="1" customHeight="1" spans="2:21">
      <c r="B13" s="36"/>
      <c r="C13" s="36"/>
      <c r="D13" s="36"/>
      <c r="E13" s="37"/>
      <c r="F13" s="38"/>
      <c r="G13" s="38"/>
      <c r="H13" s="41"/>
      <c r="I13" s="82"/>
      <c r="J13" s="83"/>
      <c r="K13" s="84"/>
      <c r="L13" s="85"/>
      <c r="M13" s="91" t="s">
        <v>58</v>
      </c>
      <c r="N13" s="90" t="s">
        <v>30</v>
      </c>
      <c r="O13" s="90" t="s">
        <v>59</v>
      </c>
      <c r="P13" s="90" t="s">
        <v>40</v>
      </c>
      <c r="Q13" s="91">
        <v>23.492511</v>
      </c>
      <c r="R13" s="123"/>
      <c r="S13" s="120"/>
      <c r="T13" s="121"/>
      <c r="U13" s="122"/>
    </row>
    <row r="14" ht="35.1" hidden="1" customHeight="1" spans="2:21">
      <c r="B14" s="36"/>
      <c r="C14" s="36"/>
      <c r="D14" s="36"/>
      <c r="E14" s="37"/>
      <c r="F14" s="38"/>
      <c r="G14" s="38"/>
      <c r="H14" s="42"/>
      <c r="I14" s="92"/>
      <c r="J14" s="83"/>
      <c r="K14" s="84"/>
      <c r="L14" s="93"/>
      <c r="M14" s="94"/>
      <c r="N14" s="94"/>
      <c r="O14" s="94"/>
      <c r="P14" s="94"/>
      <c r="R14" s="123"/>
      <c r="S14" s="120"/>
      <c r="T14" s="121"/>
      <c r="U14" s="122"/>
    </row>
    <row r="15" ht="62.25" hidden="1" customHeight="1" spans="2:21">
      <c r="B15" s="36"/>
      <c r="C15" s="36"/>
      <c r="D15" s="36"/>
      <c r="E15" s="37"/>
      <c r="F15" s="38"/>
      <c r="G15" s="38"/>
      <c r="H15" s="43" t="s">
        <v>60</v>
      </c>
      <c r="I15" s="95">
        <v>13.9</v>
      </c>
      <c r="J15" s="96" t="s">
        <v>27</v>
      </c>
      <c r="K15" s="72"/>
      <c r="L15" s="95" t="s">
        <v>61</v>
      </c>
      <c r="M15" s="73" t="s">
        <v>29</v>
      </c>
      <c r="N15" s="74" t="s">
        <v>30</v>
      </c>
      <c r="O15" s="75" t="s">
        <v>31</v>
      </c>
      <c r="P15" s="75" t="s">
        <v>32</v>
      </c>
      <c r="Q15" s="38">
        <f>31.064-27.8</f>
        <v>3.264</v>
      </c>
      <c r="R15" s="73">
        <f>SUM(Q15:Q16)</f>
        <v>13.9</v>
      </c>
      <c r="S15" s="120"/>
      <c r="T15" s="121"/>
      <c r="U15" s="122"/>
    </row>
    <row r="16" ht="42" hidden="1" customHeight="1" spans="2:21">
      <c r="B16" s="36"/>
      <c r="C16" s="36"/>
      <c r="D16" s="36"/>
      <c r="E16" s="37"/>
      <c r="F16" s="38"/>
      <c r="G16" s="38"/>
      <c r="H16" s="44"/>
      <c r="I16" s="95"/>
      <c r="J16" s="96"/>
      <c r="K16" s="72"/>
      <c r="L16" s="95"/>
      <c r="M16" s="97" t="s">
        <v>62</v>
      </c>
      <c r="N16" s="98" t="s">
        <v>30</v>
      </c>
      <c r="O16" s="97" t="s">
        <v>63</v>
      </c>
      <c r="P16" s="97" t="s">
        <v>64</v>
      </c>
      <c r="Q16" s="73">
        <v>10.636</v>
      </c>
      <c r="R16" s="73"/>
      <c r="S16" s="120"/>
      <c r="T16" s="121"/>
      <c r="U16" s="122"/>
    </row>
    <row r="17" ht="42" hidden="1" customHeight="1" spans="2:21">
      <c r="B17" s="36"/>
      <c r="C17" s="36"/>
      <c r="D17" s="36"/>
      <c r="E17" s="37"/>
      <c r="F17" s="38"/>
      <c r="G17" s="38"/>
      <c r="H17" s="45" t="s">
        <v>65</v>
      </c>
      <c r="I17" s="79">
        <v>1</v>
      </c>
      <c r="J17" s="96" t="s">
        <v>66</v>
      </c>
      <c r="K17" s="78"/>
      <c r="L17" s="79" t="s">
        <v>61</v>
      </c>
      <c r="M17" s="52"/>
      <c r="N17" s="52"/>
      <c r="O17" s="52"/>
      <c r="P17" s="52"/>
      <c r="Q17" s="38"/>
      <c r="R17" s="116">
        <f>SUM(Q17:Q17)</f>
        <v>0</v>
      </c>
      <c r="S17" s="120"/>
      <c r="T17" s="121"/>
      <c r="U17" s="122">
        <f>I17-R17</f>
        <v>1</v>
      </c>
    </row>
    <row r="18" ht="42" customHeight="1" spans="2:21">
      <c r="B18" s="36"/>
      <c r="C18" s="36"/>
      <c r="D18" s="36"/>
      <c r="E18" s="46" t="s">
        <v>67</v>
      </c>
      <c r="F18" s="40">
        <f>F19+F33+F37+F38</f>
        <v>507.9075</v>
      </c>
      <c r="G18" s="40"/>
      <c r="H18" s="45"/>
      <c r="I18" s="79">
        <f>I19+I20+I30+I32+I33+I35+I36+I37+I38</f>
        <v>507.9075</v>
      </c>
      <c r="J18" s="77"/>
      <c r="K18" s="78"/>
      <c r="L18" s="79"/>
      <c r="M18" s="52"/>
      <c r="N18" s="52"/>
      <c r="O18" s="52"/>
      <c r="P18" s="52"/>
      <c r="Q18" s="79">
        <f>Q33+Q34+Q35+Q36+Q37+Q39+Q40+Q38+S19+S20+S30</f>
        <v>454.824453</v>
      </c>
      <c r="R18" s="116"/>
      <c r="S18" s="120"/>
      <c r="T18" s="121"/>
      <c r="U18" s="122"/>
    </row>
    <row r="19" ht="42" customHeight="1" spans="2:21">
      <c r="B19" s="36"/>
      <c r="C19" s="36"/>
      <c r="D19" s="36"/>
      <c r="E19" s="40" t="s">
        <v>24</v>
      </c>
      <c r="F19" s="40">
        <f>I19+I20+I30+I32</f>
        <v>267.7</v>
      </c>
      <c r="G19" s="38" t="s">
        <v>25</v>
      </c>
      <c r="H19" s="39" t="s">
        <v>26</v>
      </c>
      <c r="I19" s="72">
        <f>31.064-(13.9-10.636)</f>
        <v>27.8</v>
      </c>
      <c r="J19" s="99" t="s">
        <v>27</v>
      </c>
      <c r="K19" s="100" t="s">
        <v>27</v>
      </c>
      <c r="L19" s="101"/>
      <c r="M19" s="102"/>
      <c r="N19" s="102"/>
      <c r="O19" s="103" t="s">
        <v>31</v>
      </c>
      <c r="P19" s="103" t="s">
        <v>32</v>
      </c>
      <c r="Q19" s="125">
        <v>27.8</v>
      </c>
      <c r="R19" s="126"/>
      <c r="S19" s="107">
        <f>SUM(Q19)</f>
        <v>27.8</v>
      </c>
      <c r="T19" s="127"/>
      <c r="U19" s="128" t="s">
        <v>68</v>
      </c>
    </row>
    <row r="20" ht="42" customHeight="1" spans="2:21">
      <c r="B20" s="36"/>
      <c r="C20" s="36"/>
      <c r="D20" s="36"/>
      <c r="E20" s="41"/>
      <c r="F20" s="41"/>
      <c r="G20" s="38"/>
      <c r="H20" s="40" t="s">
        <v>33</v>
      </c>
      <c r="I20" s="79">
        <v>225</v>
      </c>
      <c r="J20" s="99" t="s">
        <v>34</v>
      </c>
      <c r="K20" s="99" t="s">
        <v>34</v>
      </c>
      <c r="L20" s="101"/>
      <c r="M20" s="102"/>
      <c r="N20" s="102"/>
      <c r="O20" s="104" t="s">
        <v>36</v>
      </c>
      <c r="P20" s="100" t="s">
        <v>37</v>
      </c>
      <c r="Q20" s="107">
        <v>5.718929</v>
      </c>
      <c r="R20" s="126"/>
      <c r="S20" s="99">
        <f>SUM(Q20:Q29)</f>
        <v>172.916953</v>
      </c>
      <c r="T20" s="127"/>
      <c r="U20" s="128" t="s">
        <v>69</v>
      </c>
    </row>
    <row r="21" ht="42" customHeight="1" spans="2:21">
      <c r="B21" s="36"/>
      <c r="C21" s="36"/>
      <c r="D21" s="36"/>
      <c r="E21" s="41"/>
      <c r="F21" s="41"/>
      <c r="G21" s="38"/>
      <c r="H21" s="41"/>
      <c r="I21" s="85"/>
      <c r="J21" s="105"/>
      <c r="K21" s="105"/>
      <c r="L21" s="101"/>
      <c r="M21" s="102"/>
      <c r="N21" s="102"/>
      <c r="O21" s="104" t="s">
        <v>39</v>
      </c>
      <c r="P21" s="100" t="s">
        <v>40</v>
      </c>
      <c r="Q21" s="107">
        <v>65.295081</v>
      </c>
      <c r="R21" s="126"/>
      <c r="S21" s="105"/>
      <c r="T21" s="127"/>
      <c r="U21" s="128" t="s">
        <v>70</v>
      </c>
    </row>
    <row r="22" ht="42" customHeight="1" spans="2:21">
      <c r="B22" s="36"/>
      <c r="C22" s="36"/>
      <c r="D22" s="36"/>
      <c r="E22" s="41"/>
      <c r="F22" s="41"/>
      <c r="G22" s="38"/>
      <c r="H22" s="41"/>
      <c r="I22" s="85"/>
      <c r="J22" s="105"/>
      <c r="K22" s="105"/>
      <c r="L22" s="101"/>
      <c r="M22" s="102"/>
      <c r="N22" s="102"/>
      <c r="O22" s="104" t="s">
        <v>42</v>
      </c>
      <c r="P22" s="100" t="s">
        <v>43</v>
      </c>
      <c r="Q22" s="107">
        <v>0.8561</v>
      </c>
      <c r="R22" s="126"/>
      <c r="S22" s="105"/>
      <c r="T22" s="127"/>
      <c r="U22" s="128" t="s">
        <v>71</v>
      </c>
    </row>
    <row r="23" ht="42" customHeight="1" spans="2:21">
      <c r="B23" s="36"/>
      <c r="C23" s="36"/>
      <c r="D23" s="36"/>
      <c r="E23" s="41"/>
      <c r="F23" s="41"/>
      <c r="G23" s="38"/>
      <c r="H23" s="41"/>
      <c r="I23" s="85"/>
      <c r="J23" s="105"/>
      <c r="K23" s="105"/>
      <c r="L23" s="101"/>
      <c r="M23" s="102"/>
      <c r="N23" s="102"/>
      <c r="O23" s="104" t="s">
        <v>46</v>
      </c>
      <c r="P23" s="100" t="s">
        <v>40</v>
      </c>
      <c r="Q23" s="107">
        <v>40.564709</v>
      </c>
      <c r="R23" s="126"/>
      <c r="S23" s="105"/>
      <c r="T23" s="127"/>
      <c r="U23" s="128" t="s">
        <v>72</v>
      </c>
    </row>
    <row r="24" ht="42" customHeight="1" spans="2:21">
      <c r="B24" s="36"/>
      <c r="C24" s="36"/>
      <c r="D24" s="36"/>
      <c r="E24" s="41"/>
      <c r="F24" s="41"/>
      <c r="G24" s="38"/>
      <c r="H24" s="41"/>
      <c r="I24" s="85"/>
      <c r="J24" s="105"/>
      <c r="K24" s="105"/>
      <c r="L24" s="101"/>
      <c r="M24" s="102"/>
      <c r="N24" s="102"/>
      <c r="O24" s="104" t="s">
        <v>48</v>
      </c>
      <c r="P24" s="100" t="s">
        <v>49</v>
      </c>
      <c r="Q24" s="107">
        <v>0.32326</v>
      </c>
      <c r="R24" s="126"/>
      <c r="S24" s="105"/>
      <c r="T24" s="127"/>
      <c r="U24" s="128" t="s">
        <v>73</v>
      </c>
    </row>
    <row r="25" ht="42" customHeight="1" spans="2:21">
      <c r="B25" s="36"/>
      <c r="C25" s="36"/>
      <c r="D25" s="36"/>
      <c r="E25" s="41"/>
      <c r="F25" s="41"/>
      <c r="G25" s="38"/>
      <c r="H25" s="41"/>
      <c r="I25" s="85"/>
      <c r="J25" s="105"/>
      <c r="K25" s="105"/>
      <c r="L25" s="101"/>
      <c r="M25" s="102"/>
      <c r="N25" s="102"/>
      <c r="O25" s="104" t="s">
        <v>51</v>
      </c>
      <c r="P25" s="100" t="s">
        <v>40</v>
      </c>
      <c r="Q25" s="107">
        <v>34.542354</v>
      </c>
      <c r="R25" s="126"/>
      <c r="S25" s="105"/>
      <c r="T25" s="127"/>
      <c r="U25" s="128" t="s">
        <v>74</v>
      </c>
    </row>
    <row r="26" ht="42" customHeight="1" spans="2:21">
      <c r="B26" s="36"/>
      <c r="C26" s="36"/>
      <c r="D26" s="36"/>
      <c r="E26" s="41"/>
      <c r="F26" s="41"/>
      <c r="G26" s="38"/>
      <c r="H26" s="41"/>
      <c r="I26" s="85"/>
      <c r="J26" s="105"/>
      <c r="K26" s="105"/>
      <c r="L26" s="101"/>
      <c r="M26" s="102"/>
      <c r="N26" s="102"/>
      <c r="O26" s="104" t="s">
        <v>53</v>
      </c>
      <c r="P26" s="100" t="s">
        <v>54</v>
      </c>
      <c r="Q26" s="107">
        <v>1.732826</v>
      </c>
      <c r="R26" s="126"/>
      <c r="S26" s="105"/>
      <c r="T26" s="127"/>
      <c r="U26" s="128" t="s">
        <v>75</v>
      </c>
    </row>
    <row r="27" ht="42" customHeight="1" spans="2:21">
      <c r="B27" s="36"/>
      <c r="C27" s="36"/>
      <c r="D27" s="36"/>
      <c r="E27" s="41"/>
      <c r="F27" s="41"/>
      <c r="G27" s="38"/>
      <c r="H27" s="41"/>
      <c r="I27" s="85"/>
      <c r="J27" s="105"/>
      <c r="K27" s="105"/>
      <c r="L27" s="101"/>
      <c r="M27" s="102"/>
      <c r="N27" s="102"/>
      <c r="O27" s="103" t="s">
        <v>56</v>
      </c>
      <c r="P27" s="103" t="s">
        <v>57</v>
      </c>
      <c r="Q27" s="125">
        <v>0.391183</v>
      </c>
      <c r="R27" s="126"/>
      <c r="S27" s="105"/>
      <c r="T27" s="127"/>
      <c r="U27" s="128" t="s">
        <v>76</v>
      </c>
    </row>
    <row r="28" ht="42" customHeight="1" spans="2:21">
      <c r="B28" s="36"/>
      <c r="C28" s="36"/>
      <c r="D28" s="36"/>
      <c r="E28" s="41"/>
      <c r="F28" s="41"/>
      <c r="G28" s="38"/>
      <c r="H28" s="41"/>
      <c r="I28" s="85"/>
      <c r="J28" s="105"/>
      <c r="K28" s="105"/>
      <c r="L28" s="101"/>
      <c r="M28" s="102"/>
      <c r="N28" s="102"/>
      <c r="O28" s="103" t="s">
        <v>59</v>
      </c>
      <c r="P28" s="103" t="s">
        <v>40</v>
      </c>
      <c r="Q28" s="125">
        <v>23.492511</v>
      </c>
      <c r="R28" s="126"/>
      <c r="S28" s="105"/>
      <c r="T28" s="127"/>
      <c r="U28" s="128" t="s">
        <v>77</v>
      </c>
    </row>
    <row r="29" ht="42" customHeight="1" spans="2:21">
      <c r="B29" s="36"/>
      <c r="C29" s="36"/>
      <c r="D29" s="36"/>
      <c r="E29" s="41"/>
      <c r="F29" s="41"/>
      <c r="G29" s="38"/>
      <c r="H29" s="42"/>
      <c r="I29" s="93"/>
      <c r="J29" s="105"/>
      <c r="K29" s="105"/>
      <c r="L29" s="101"/>
      <c r="M29" s="102"/>
      <c r="N29" s="102"/>
      <c r="O29" s="106"/>
      <c r="P29" s="106"/>
      <c r="Q29" s="129"/>
      <c r="R29" s="126"/>
      <c r="S29" s="105"/>
      <c r="T29" s="127"/>
      <c r="U29" s="130"/>
    </row>
    <row r="30" ht="42" customHeight="1" spans="2:21">
      <c r="B30" s="36"/>
      <c r="C30" s="36"/>
      <c r="D30" s="36"/>
      <c r="E30" s="41"/>
      <c r="F30" s="41"/>
      <c r="G30" s="38"/>
      <c r="H30" s="43" t="s">
        <v>60</v>
      </c>
      <c r="I30" s="95">
        <v>13.9</v>
      </c>
      <c r="J30" s="99" t="s">
        <v>27</v>
      </c>
      <c r="K30" s="107" t="s">
        <v>27</v>
      </c>
      <c r="L30" s="101"/>
      <c r="M30" s="102"/>
      <c r="N30" s="102"/>
      <c r="O30" s="103" t="s">
        <v>31</v>
      </c>
      <c r="P30" s="103" t="s">
        <v>32</v>
      </c>
      <c r="Q30" s="108">
        <f>31.064-27.8</f>
        <v>3.264</v>
      </c>
      <c r="R30" s="126"/>
      <c r="S30" s="107">
        <f>SUM(Q30:Q31)</f>
        <v>13.9</v>
      </c>
      <c r="T30" s="127"/>
      <c r="U30" s="128" t="s">
        <v>68</v>
      </c>
    </row>
    <row r="31" ht="42" customHeight="1" spans="2:21">
      <c r="B31" s="36"/>
      <c r="C31" s="36"/>
      <c r="D31" s="36"/>
      <c r="E31" s="41"/>
      <c r="F31" s="41"/>
      <c r="G31" s="38"/>
      <c r="H31" s="44"/>
      <c r="I31" s="95"/>
      <c r="J31" s="105"/>
      <c r="K31" s="107"/>
      <c r="L31" s="101"/>
      <c r="M31" s="102"/>
      <c r="N31" s="102"/>
      <c r="O31" s="103" t="s">
        <v>63</v>
      </c>
      <c r="P31" s="103" t="s">
        <v>64</v>
      </c>
      <c r="Q31" s="125">
        <v>10.636</v>
      </c>
      <c r="R31" s="126"/>
      <c r="S31" s="107"/>
      <c r="T31" s="127"/>
      <c r="U31" s="128" t="s">
        <v>78</v>
      </c>
    </row>
    <row r="32" ht="42" customHeight="1" spans="2:21">
      <c r="B32" s="36"/>
      <c r="C32" s="36"/>
      <c r="D32" s="36"/>
      <c r="E32" s="42"/>
      <c r="F32" s="42"/>
      <c r="G32" s="38"/>
      <c r="H32" s="45" t="s">
        <v>79</v>
      </c>
      <c r="I32" s="79">
        <v>1</v>
      </c>
      <c r="J32" s="107" t="s">
        <v>66</v>
      </c>
      <c r="K32" s="101"/>
      <c r="L32" s="102"/>
      <c r="M32" s="102"/>
      <c r="N32" s="102"/>
      <c r="O32" s="102"/>
      <c r="P32" s="108"/>
      <c r="Q32" s="126">
        <f>SUM(P32:P32)</f>
        <v>0</v>
      </c>
      <c r="R32" s="126"/>
      <c r="S32" s="131"/>
      <c r="T32" s="127"/>
      <c r="U32" s="130"/>
    </row>
    <row r="33" ht="36.95" customHeight="1" spans="2:21">
      <c r="B33" s="36"/>
      <c r="C33" s="36"/>
      <c r="D33" s="36"/>
      <c r="E33" s="46" t="s">
        <v>80</v>
      </c>
      <c r="F33" s="40">
        <v>125.561</v>
      </c>
      <c r="G33" s="40" t="s">
        <v>81</v>
      </c>
      <c r="H33" s="47" t="s">
        <v>82</v>
      </c>
      <c r="I33" s="40">
        <v>90</v>
      </c>
      <c r="J33" s="77" t="s">
        <v>83</v>
      </c>
      <c r="K33" s="77" t="s">
        <v>84</v>
      </c>
      <c r="L33" s="40" t="s">
        <v>61</v>
      </c>
      <c r="M33" s="52" t="s">
        <v>85</v>
      </c>
      <c r="N33" s="74" t="s">
        <v>30</v>
      </c>
      <c r="O33" s="52" t="s">
        <v>86</v>
      </c>
      <c r="P33" s="52" t="s">
        <v>87</v>
      </c>
      <c r="Q33" s="38">
        <v>50</v>
      </c>
      <c r="R33" s="40">
        <f>Q33+Q34</f>
        <v>90</v>
      </c>
      <c r="S33" s="40">
        <f>SUM(R33:R36)</f>
        <v>125.561</v>
      </c>
      <c r="T33" s="132">
        <f t="shared" ref="T33:T38" si="0">S33/F33</f>
        <v>1</v>
      </c>
      <c r="U33" s="119" t="s">
        <v>88</v>
      </c>
    </row>
    <row r="34" ht="36.95" customHeight="1" spans="2:21">
      <c r="B34" s="36"/>
      <c r="C34" s="36"/>
      <c r="D34" s="36"/>
      <c r="E34" s="48"/>
      <c r="F34" s="41"/>
      <c r="G34" s="41"/>
      <c r="H34" s="49"/>
      <c r="I34" s="42"/>
      <c r="J34" s="109"/>
      <c r="K34" s="83"/>
      <c r="L34" s="41"/>
      <c r="M34" s="52" t="s">
        <v>89</v>
      </c>
      <c r="N34" s="74" t="s">
        <v>30</v>
      </c>
      <c r="O34" s="52" t="s">
        <v>86</v>
      </c>
      <c r="P34" s="52" t="s">
        <v>90</v>
      </c>
      <c r="Q34" s="38">
        <v>40</v>
      </c>
      <c r="R34" s="42"/>
      <c r="S34" s="41"/>
      <c r="T34" s="133"/>
      <c r="U34" s="119" t="s">
        <v>91</v>
      </c>
    </row>
    <row r="35" ht="54" customHeight="1" spans="2:21">
      <c r="B35" s="36"/>
      <c r="C35" s="36"/>
      <c r="D35" s="36"/>
      <c r="E35" s="48"/>
      <c r="F35" s="41"/>
      <c r="G35" s="41"/>
      <c r="H35" s="50" t="s">
        <v>92</v>
      </c>
      <c r="I35" s="38">
        <v>31.561</v>
      </c>
      <c r="J35" s="96" t="s">
        <v>83</v>
      </c>
      <c r="K35" s="83"/>
      <c r="L35" s="41"/>
      <c r="M35" s="80" t="s">
        <v>44</v>
      </c>
      <c r="N35" s="80" t="s">
        <v>30</v>
      </c>
      <c r="O35" s="80" t="s">
        <v>86</v>
      </c>
      <c r="P35" s="80" t="s">
        <v>87</v>
      </c>
      <c r="Q35" s="95">
        <v>31.561</v>
      </c>
      <c r="R35" s="38">
        <f t="shared" ref="R35:R37" si="1">Q35</f>
        <v>31.561</v>
      </c>
      <c r="S35" s="41"/>
      <c r="T35" s="133"/>
      <c r="U35" s="119" t="s">
        <v>93</v>
      </c>
    </row>
    <row r="36" ht="54" customHeight="1" spans="2:21">
      <c r="B36" s="36"/>
      <c r="C36" s="36"/>
      <c r="D36" s="36"/>
      <c r="E36" s="51"/>
      <c r="F36" s="42"/>
      <c r="G36" s="42"/>
      <c r="H36" s="50" t="s">
        <v>94</v>
      </c>
      <c r="I36" s="38">
        <v>4</v>
      </c>
      <c r="J36" s="96" t="s">
        <v>95</v>
      </c>
      <c r="K36" s="109"/>
      <c r="L36" s="42"/>
      <c r="M36" s="86" t="s">
        <v>96</v>
      </c>
      <c r="N36" s="86" t="s">
        <v>30</v>
      </c>
      <c r="O36" s="86" t="s">
        <v>97</v>
      </c>
      <c r="P36" s="88" t="s">
        <v>98</v>
      </c>
      <c r="Q36" s="134">
        <v>4</v>
      </c>
      <c r="R36" s="38">
        <f t="shared" si="1"/>
        <v>4</v>
      </c>
      <c r="S36" s="42"/>
      <c r="T36" s="135"/>
      <c r="U36" s="119" t="s">
        <v>99</v>
      </c>
    </row>
    <row r="37" ht="75" customHeight="1" spans="2:21">
      <c r="B37" s="36"/>
      <c r="C37" s="36"/>
      <c r="D37" s="36"/>
      <c r="E37" s="37" t="s">
        <v>100</v>
      </c>
      <c r="F37" s="38">
        <v>24.6465</v>
      </c>
      <c r="G37" s="52" t="s">
        <v>25</v>
      </c>
      <c r="H37" s="39" t="s">
        <v>101</v>
      </c>
      <c r="I37" s="38">
        <v>24.6465</v>
      </c>
      <c r="J37" s="96" t="s">
        <v>102</v>
      </c>
      <c r="K37" s="96" t="s">
        <v>103</v>
      </c>
      <c r="L37" s="38" t="s">
        <v>28</v>
      </c>
      <c r="M37" s="52" t="s">
        <v>104</v>
      </c>
      <c r="N37" s="52" t="s">
        <v>30</v>
      </c>
      <c r="O37" s="39" t="s">
        <v>105</v>
      </c>
      <c r="P37" s="52" t="s">
        <v>87</v>
      </c>
      <c r="Q37" s="38">
        <v>24.6465</v>
      </c>
      <c r="R37" s="38">
        <f t="shared" si="1"/>
        <v>24.6465</v>
      </c>
      <c r="S37" s="38">
        <f>R37</f>
        <v>24.6465</v>
      </c>
      <c r="T37" s="136">
        <f t="shared" si="0"/>
        <v>1</v>
      </c>
      <c r="U37" s="137" t="s">
        <v>106</v>
      </c>
    </row>
    <row r="38" ht="28.5" spans="2:21">
      <c r="B38" s="36"/>
      <c r="C38" s="36"/>
      <c r="D38" s="36"/>
      <c r="E38" s="43" t="s">
        <v>107</v>
      </c>
      <c r="F38" s="40">
        <v>90</v>
      </c>
      <c r="G38" s="40" t="s">
        <v>81</v>
      </c>
      <c r="H38" s="43" t="s">
        <v>108</v>
      </c>
      <c r="I38" s="40">
        <v>90</v>
      </c>
      <c r="J38" s="77" t="s">
        <v>109</v>
      </c>
      <c r="K38" s="77" t="s">
        <v>110</v>
      </c>
      <c r="L38" s="40" t="s">
        <v>61</v>
      </c>
      <c r="M38" s="52" t="s">
        <v>111</v>
      </c>
      <c r="N38" s="74" t="s">
        <v>30</v>
      </c>
      <c r="O38" s="39" t="s">
        <v>112</v>
      </c>
      <c r="P38" s="39" t="s">
        <v>113</v>
      </c>
      <c r="Q38" s="38">
        <v>29.771</v>
      </c>
      <c r="R38" s="40">
        <f>SUM(Q38:Q40)</f>
        <v>90</v>
      </c>
      <c r="S38" s="40">
        <f>R38</f>
        <v>90</v>
      </c>
      <c r="T38" s="132">
        <f t="shared" si="0"/>
        <v>1</v>
      </c>
      <c r="U38" s="137" t="s">
        <v>114</v>
      </c>
    </row>
    <row r="39" ht="39.95" customHeight="1" spans="2:21">
      <c r="B39" s="36"/>
      <c r="C39" s="36"/>
      <c r="D39" s="36"/>
      <c r="E39" s="53"/>
      <c r="F39" s="41"/>
      <c r="G39" s="41"/>
      <c r="H39" s="53"/>
      <c r="I39" s="41"/>
      <c r="J39" s="83"/>
      <c r="K39" s="83"/>
      <c r="L39" s="41"/>
      <c r="M39" s="52" t="s">
        <v>115</v>
      </c>
      <c r="N39" s="74" t="s">
        <v>30</v>
      </c>
      <c r="O39" s="39" t="s">
        <v>116</v>
      </c>
      <c r="P39" s="39" t="s">
        <v>117</v>
      </c>
      <c r="Q39" s="38">
        <v>50</v>
      </c>
      <c r="R39" s="41"/>
      <c r="S39" s="41"/>
      <c r="T39" s="133"/>
      <c r="U39" s="137" t="s">
        <v>118</v>
      </c>
    </row>
    <row r="40" ht="39.95" customHeight="1" spans="2:21">
      <c r="B40" s="36"/>
      <c r="C40" s="36"/>
      <c r="D40" s="36"/>
      <c r="E40" s="54"/>
      <c r="F40" s="42"/>
      <c r="G40" s="55"/>
      <c r="H40" s="54"/>
      <c r="I40" s="42"/>
      <c r="J40" s="109"/>
      <c r="K40" s="109"/>
      <c r="L40" s="42"/>
      <c r="M40" s="52" t="s">
        <v>119</v>
      </c>
      <c r="N40" s="74" t="s">
        <v>30</v>
      </c>
      <c r="O40" s="39" t="s">
        <v>120</v>
      </c>
      <c r="P40" s="39" t="s">
        <v>113</v>
      </c>
      <c r="Q40" s="95">
        <v>10.229</v>
      </c>
      <c r="R40" s="42"/>
      <c r="S40" s="42"/>
      <c r="T40" s="135"/>
      <c r="U40" s="137" t="s">
        <v>121</v>
      </c>
    </row>
    <row r="41" ht="40.5" customHeight="1" spans="2:21">
      <c r="B41" s="56" t="s">
        <v>122</v>
      </c>
      <c r="C41" s="57"/>
      <c r="D41" s="57"/>
      <c r="E41" s="58"/>
      <c r="F41" s="59">
        <f>SUM(F4:F38)</f>
        <v>1283.515</v>
      </c>
      <c r="G41" s="59"/>
      <c r="H41" s="59"/>
      <c r="I41" s="59">
        <f>SUM(I33:I40)</f>
        <v>240.2075</v>
      </c>
      <c r="J41" s="59"/>
      <c r="K41" s="59"/>
      <c r="L41" s="59"/>
      <c r="M41" s="59"/>
      <c r="N41" s="59"/>
      <c r="O41" s="59"/>
      <c r="P41" s="59"/>
      <c r="Q41" s="59">
        <f>SUM(Q33:Q40)</f>
        <v>240.2075</v>
      </c>
      <c r="R41" s="59">
        <f>SUM(R33:R40)</f>
        <v>240.2075</v>
      </c>
      <c r="S41" s="59">
        <f>SUM(S33:S40)</f>
        <v>240.2075</v>
      </c>
      <c r="T41" s="138">
        <f>S41/F41</f>
        <v>0.187148182919561</v>
      </c>
      <c r="U41" s="139"/>
    </row>
    <row r="42" spans="2:4">
      <c r="B42" s="60"/>
      <c r="C42" s="60"/>
      <c r="D42" s="60"/>
    </row>
    <row r="43" spans="2:4">
      <c r="B43" s="60"/>
      <c r="C43" s="60"/>
      <c r="D43" s="60"/>
    </row>
    <row r="44" spans="2:18">
      <c r="B44" s="60"/>
      <c r="C44" s="60"/>
      <c r="D44" s="60"/>
      <c r="R44" t="s">
        <v>123</v>
      </c>
    </row>
    <row r="45" spans="2:19">
      <c r="B45" s="60"/>
      <c r="C45" s="60"/>
      <c r="D45" s="60"/>
      <c r="J45"/>
      <c r="K45"/>
      <c r="L45"/>
      <c r="R45" t="s">
        <v>124</v>
      </c>
      <c r="S45" s="140"/>
    </row>
    <row r="46" spans="2:19">
      <c r="B46" s="60"/>
      <c r="C46" s="60"/>
      <c r="D46" s="60"/>
      <c r="R46" t="s">
        <v>125</v>
      </c>
      <c r="S46" s="140"/>
    </row>
    <row r="47" spans="19:19">
      <c r="S47" s="140"/>
    </row>
    <row r="48" spans="19:19">
      <c r="S48" s="140"/>
    </row>
    <row r="49" ht="54.75" customHeight="1" spans="1:19">
      <c r="A49" s="61"/>
      <c r="B49" s="61"/>
      <c r="C49" s="61"/>
      <c r="D49" s="61"/>
      <c r="E49" s="62"/>
      <c r="F49" s="63"/>
      <c r="G49" s="61"/>
      <c r="S49" s="140"/>
    </row>
    <row r="50" spans="1:7">
      <c r="A50" s="61"/>
      <c r="B50" s="61"/>
      <c r="C50" s="61"/>
      <c r="D50" s="61"/>
      <c r="E50" s="64"/>
      <c r="F50" s="63"/>
      <c r="G50" s="61"/>
    </row>
    <row r="51" spans="1:7">
      <c r="A51" s="61"/>
      <c r="B51" s="61"/>
      <c r="C51" s="61"/>
      <c r="D51" s="61"/>
      <c r="E51" s="64"/>
      <c r="F51" s="63"/>
      <c r="G51" s="61"/>
    </row>
    <row r="52" spans="1:7">
      <c r="A52" s="61"/>
      <c r="B52" s="61"/>
      <c r="C52" s="61" t="s">
        <v>126</v>
      </c>
      <c r="D52" s="61"/>
      <c r="E52" s="62"/>
      <c r="F52" s="63"/>
      <c r="G52" s="61"/>
    </row>
    <row r="53" spans="1:7">
      <c r="A53" s="61"/>
      <c r="B53" s="61"/>
      <c r="C53" s="61" t="s">
        <v>126</v>
      </c>
      <c r="D53" s="61"/>
      <c r="E53" s="65"/>
      <c r="F53" s="63"/>
      <c r="G53" s="61"/>
    </row>
    <row r="54" spans="1:7">
      <c r="A54" s="61"/>
      <c r="B54" s="61"/>
      <c r="C54" s="61"/>
      <c r="D54" s="61"/>
      <c r="E54" s="64"/>
      <c r="F54" s="63"/>
      <c r="G54" s="61"/>
    </row>
    <row r="55" spans="1:7">
      <c r="A55" s="61"/>
      <c r="B55" s="61"/>
      <c r="C55" s="61"/>
      <c r="D55" s="61"/>
      <c r="E55" s="64"/>
      <c r="F55" s="63"/>
      <c r="G55" s="61"/>
    </row>
    <row r="56" spans="1:7">
      <c r="A56" s="61"/>
      <c r="B56" s="61"/>
      <c r="C56" s="61"/>
      <c r="D56" s="61"/>
      <c r="E56" s="64"/>
      <c r="F56" s="63"/>
      <c r="G56" s="61"/>
    </row>
    <row r="57" spans="1:7">
      <c r="A57" s="61"/>
      <c r="B57" s="61"/>
      <c r="C57" s="61"/>
      <c r="D57" s="61"/>
      <c r="E57" s="64"/>
      <c r="F57" s="63"/>
      <c r="G57" s="61"/>
    </row>
    <row r="58" spans="1:7">
      <c r="A58" s="61"/>
      <c r="B58" s="61"/>
      <c r="C58" s="61"/>
      <c r="D58" s="61"/>
      <c r="E58" s="64"/>
      <c r="F58" s="63"/>
      <c r="G58" s="61"/>
    </row>
  </sheetData>
  <mergeCells count="73">
    <mergeCell ref="G1:P1"/>
    <mergeCell ref="M2:Q2"/>
    <mergeCell ref="B41:E41"/>
    <mergeCell ref="B2:B3"/>
    <mergeCell ref="B4:B40"/>
    <mergeCell ref="C2:C3"/>
    <mergeCell ref="C4:C40"/>
    <mergeCell ref="D2:D3"/>
    <mergeCell ref="D4:D40"/>
    <mergeCell ref="E2:E3"/>
    <mergeCell ref="E4:E17"/>
    <mergeCell ref="E19:E32"/>
    <mergeCell ref="E33:E36"/>
    <mergeCell ref="E38:E40"/>
    <mergeCell ref="F2:F3"/>
    <mergeCell ref="F4:F17"/>
    <mergeCell ref="F19:F32"/>
    <mergeCell ref="F33:F36"/>
    <mergeCell ref="F38:F40"/>
    <mergeCell ref="G2:G3"/>
    <mergeCell ref="G4:G17"/>
    <mergeCell ref="G19:G32"/>
    <mergeCell ref="G33:G36"/>
    <mergeCell ref="G38:G40"/>
    <mergeCell ref="H2:H3"/>
    <mergeCell ref="H5:H14"/>
    <mergeCell ref="H15:H16"/>
    <mergeCell ref="H20:H29"/>
    <mergeCell ref="H30:H31"/>
    <mergeCell ref="H33:H34"/>
    <mergeCell ref="H38:H40"/>
    <mergeCell ref="I2:I3"/>
    <mergeCell ref="I5:I14"/>
    <mergeCell ref="I15:I16"/>
    <mergeCell ref="I20:I29"/>
    <mergeCell ref="I30:I31"/>
    <mergeCell ref="I33:I34"/>
    <mergeCell ref="I38:I40"/>
    <mergeCell ref="J2:J3"/>
    <mergeCell ref="J5:J14"/>
    <mergeCell ref="J15:J16"/>
    <mergeCell ref="J20:J29"/>
    <mergeCell ref="J30:J31"/>
    <mergeCell ref="J33:J34"/>
    <mergeCell ref="J38:J40"/>
    <mergeCell ref="K2:K3"/>
    <mergeCell ref="K20:K29"/>
    <mergeCell ref="K30:K31"/>
    <mergeCell ref="K33:K36"/>
    <mergeCell ref="K38:K40"/>
    <mergeCell ref="L2:L3"/>
    <mergeCell ref="L5:L14"/>
    <mergeCell ref="L15:L16"/>
    <mergeCell ref="L33:L36"/>
    <mergeCell ref="L38:L40"/>
    <mergeCell ref="R2:R3"/>
    <mergeCell ref="R5:R14"/>
    <mergeCell ref="R15:R16"/>
    <mergeCell ref="R33:R34"/>
    <mergeCell ref="R38:R40"/>
    <mergeCell ref="S2:S3"/>
    <mergeCell ref="S4:S17"/>
    <mergeCell ref="S20:S29"/>
    <mergeCell ref="S30:S31"/>
    <mergeCell ref="S33:S36"/>
    <mergeCell ref="S38:S40"/>
    <mergeCell ref="T2:T3"/>
    <mergeCell ref="T4:T17"/>
    <mergeCell ref="T33:T36"/>
    <mergeCell ref="T38:T40"/>
    <mergeCell ref="U2:U3"/>
    <mergeCell ref="U5:U7"/>
    <mergeCell ref="U15:U16"/>
  </mergeCells>
  <printOptions horizontalCentered="1"/>
  <pageMargins left="0.196850393700787" right="0.196850393700787" top="0.354330708661417" bottom="0.354330708661417" header="0.31496062992126" footer="0.31496062992126"/>
  <pageSetup paperSize="9" scale="49" orientation="landscape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8"/>
  <sheetViews>
    <sheetView tabSelected="1" workbookViewId="0">
      <selection activeCell="L8" sqref="L8"/>
    </sheetView>
  </sheetViews>
  <sheetFormatPr defaultColWidth="8.875" defaultRowHeight="13.5" outlineLevelCol="7"/>
  <cols>
    <col min="1" max="1" width="4.375" style="1" customWidth="1"/>
    <col min="2" max="2" width="7.625" style="1" customWidth="1"/>
    <col min="3" max="3" width="7" style="4" customWidth="1"/>
    <col min="4" max="4" width="20.25" style="1" customWidth="1"/>
    <col min="5" max="5" width="11.25" style="1" customWidth="1"/>
    <col min="6" max="6" width="15.875" style="1" customWidth="1"/>
    <col min="7" max="7" width="15.5" style="1" customWidth="1"/>
    <col min="8" max="8" width="6.125" style="5" customWidth="1"/>
    <col min="9" max="16376" width="8.875" style="1"/>
    <col min="16377" max="16384" width="8.875" style="6"/>
  </cols>
  <sheetData>
    <row r="1" s="1" customFormat="1" ht="24" customHeight="1" spans="1:8">
      <c r="A1" s="7"/>
      <c r="C1" s="4"/>
      <c r="H1" s="5"/>
    </row>
    <row r="2" s="1" customFormat="1" ht="44.1" customHeight="1" spans="1:8">
      <c r="A2" s="8" t="s">
        <v>127</v>
      </c>
      <c r="B2" s="9"/>
      <c r="C2" s="9"/>
      <c r="D2" s="9"/>
      <c r="E2" s="9"/>
      <c r="F2" s="9"/>
      <c r="G2" s="9"/>
      <c r="H2" s="9"/>
    </row>
    <row r="3" s="1" customFormat="1" ht="34" customHeight="1" spans="1:8">
      <c r="A3" s="10" t="s">
        <v>128</v>
      </c>
      <c r="B3" s="10"/>
      <c r="C3" s="10"/>
      <c r="D3" s="10"/>
      <c r="E3" s="10"/>
      <c r="F3" s="10"/>
      <c r="G3" s="10"/>
      <c r="H3" s="10"/>
    </row>
    <row r="4" s="1" customFormat="1" ht="22.5" customHeight="1" spans="1:8">
      <c r="A4" s="11" t="s">
        <v>129</v>
      </c>
      <c r="B4" s="11"/>
      <c r="C4" s="11"/>
      <c r="D4" s="11"/>
      <c r="E4" s="9"/>
      <c r="F4" s="9"/>
      <c r="G4" s="12">
        <v>43980</v>
      </c>
      <c r="H4" s="12"/>
    </row>
    <row r="5" s="2" customFormat="1" ht="27.95" customHeight="1" spans="1:8">
      <c r="A5" s="13" t="s">
        <v>130</v>
      </c>
      <c r="B5" s="13" t="s">
        <v>131</v>
      </c>
      <c r="C5" s="13" t="s">
        <v>11</v>
      </c>
      <c r="D5" s="13" t="s">
        <v>132</v>
      </c>
      <c r="E5" s="13"/>
      <c r="F5" s="13" t="s">
        <v>133</v>
      </c>
      <c r="G5" s="13" t="s">
        <v>134</v>
      </c>
      <c r="H5" s="13" t="s">
        <v>135</v>
      </c>
    </row>
    <row r="6" s="3" customFormat="1" ht="27.95" customHeight="1" spans="1:8">
      <c r="A6" s="14" t="s">
        <v>25</v>
      </c>
      <c r="B6" s="14"/>
      <c r="C6" s="13"/>
      <c r="D6" s="14"/>
      <c r="E6" s="14"/>
      <c r="F6" s="15"/>
      <c r="G6" s="15"/>
      <c r="H6" s="15"/>
    </row>
    <row r="7" s="3" customFormat="1" ht="27.95" customHeight="1" spans="1:8">
      <c r="A7" s="16">
        <v>1</v>
      </c>
      <c r="B7" s="16" t="s">
        <v>136</v>
      </c>
      <c r="C7" s="16" t="s">
        <v>28</v>
      </c>
      <c r="D7" s="15" t="s">
        <v>137</v>
      </c>
      <c r="E7" s="15"/>
      <c r="F7" s="15"/>
      <c r="G7" s="15"/>
      <c r="H7" s="15"/>
    </row>
    <row r="8" s="3" customFormat="1" ht="30" customHeight="1" spans="1:8">
      <c r="A8" s="16">
        <v>2</v>
      </c>
      <c r="B8" s="16"/>
      <c r="C8" s="16"/>
      <c r="D8" s="15" t="s">
        <v>138</v>
      </c>
      <c r="E8" s="15"/>
      <c r="F8" s="15"/>
      <c r="G8" s="15"/>
      <c r="H8" s="15"/>
    </row>
    <row r="9" s="3" customFormat="1" ht="116" customHeight="1" spans="1:8">
      <c r="A9" s="16">
        <v>3</v>
      </c>
      <c r="B9" s="16"/>
      <c r="C9" s="16"/>
      <c r="D9" s="15" t="s">
        <v>139</v>
      </c>
      <c r="E9" s="15"/>
      <c r="F9" s="3" t="s">
        <v>140</v>
      </c>
      <c r="G9" s="15" t="s">
        <v>141</v>
      </c>
      <c r="H9" s="15" t="s">
        <v>142</v>
      </c>
    </row>
    <row r="10" s="3" customFormat="1" ht="39" customHeight="1" spans="1:8">
      <c r="A10" s="16">
        <v>4</v>
      </c>
      <c r="B10" s="16"/>
      <c r="C10" s="16"/>
      <c r="D10" s="15" t="s">
        <v>143</v>
      </c>
      <c r="E10" s="15"/>
      <c r="F10" s="15" t="s">
        <v>144</v>
      </c>
      <c r="G10" s="15" t="s">
        <v>141</v>
      </c>
      <c r="H10" s="15" t="s">
        <v>145</v>
      </c>
    </row>
    <row r="11" s="3" customFormat="1" ht="180" customHeight="1" spans="1:8">
      <c r="A11" s="16">
        <v>5</v>
      </c>
      <c r="B11" s="16"/>
      <c r="C11" s="16"/>
      <c r="D11" s="15" t="s">
        <v>146</v>
      </c>
      <c r="E11" s="15"/>
      <c r="F11" s="3" t="s">
        <v>147</v>
      </c>
      <c r="G11" s="15" t="s">
        <v>148</v>
      </c>
      <c r="H11" s="15" t="s">
        <v>149</v>
      </c>
    </row>
    <row r="12" s="3" customFormat="1" ht="33" customHeight="1" spans="1:8">
      <c r="A12" s="16">
        <v>6</v>
      </c>
      <c r="B12" s="16"/>
      <c r="C12" s="16"/>
      <c r="D12" s="15" t="s">
        <v>150</v>
      </c>
      <c r="E12" s="15"/>
      <c r="F12" s="15"/>
      <c r="G12" s="15"/>
      <c r="H12" s="15"/>
    </row>
    <row r="13" s="3" customFormat="1" ht="34" customHeight="1" spans="1:8">
      <c r="A13" s="16">
        <v>7</v>
      </c>
      <c r="B13" s="16"/>
      <c r="C13" s="16"/>
      <c r="D13" s="15" t="s">
        <v>151</v>
      </c>
      <c r="E13" s="15"/>
      <c r="F13" s="15"/>
      <c r="G13" s="15"/>
      <c r="H13" s="15"/>
    </row>
    <row r="14" s="3" customFormat="1" ht="50" customHeight="1" spans="1:8">
      <c r="A14" s="16">
        <v>8</v>
      </c>
      <c r="B14" s="16"/>
      <c r="C14" s="16"/>
      <c r="D14" s="15" t="s">
        <v>152</v>
      </c>
      <c r="E14" s="15"/>
      <c r="F14" s="15" t="s">
        <v>153</v>
      </c>
      <c r="G14" s="15" t="s">
        <v>141</v>
      </c>
      <c r="H14" s="15" t="s">
        <v>154</v>
      </c>
    </row>
    <row r="15" s="3" customFormat="1" ht="153.95" customHeight="1" spans="1:8">
      <c r="A15" s="16">
        <v>9</v>
      </c>
      <c r="B15" s="16"/>
      <c r="C15" s="16"/>
      <c r="D15" s="15" t="s">
        <v>155</v>
      </c>
      <c r="E15" s="15"/>
      <c r="F15" s="3" t="s">
        <v>156</v>
      </c>
      <c r="G15" s="15" t="s">
        <v>157</v>
      </c>
      <c r="H15" s="15" t="s">
        <v>158</v>
      </c>
    </row>
    <row r="16" s="3" customFormat="1" ht="27.95" customHeight="1" spans="1:8">
      <c r="A16" s="16">
        <v>10</v>
      </c>
      <c r="B16" s="16"/>
      <c r="C16" s="16"/>
      <c r="D16" s="15" t="s">
        <v>159</v>
      </c>
      <c r="E16" s="15"/>
      <c r="F16" s="15"/>
      <c r="G16" s="15"/>
      <c r="H16" s="15"/>
    </row>
    <row r="17" s="3" customFormat="1" ht="27.95" customHeight="1" spans="1:8">
      <c r="A17" s="16">
        <v>11</v>
      </c>
      <c r="B17" s="16"/>
      <c r="C17" s="16"/>
      <c r="D17" s="15" t="s">
        <v>160</v>
      </c>
      <c r="E17" s="15"/>
      <c r="F17" s="15"/>
      <c r="G17" s="15"/>
      <c r="H17" s="15"/>
    </row>
    <row r="18" s="3" customFormat="1" ht="27.95" customHeight="1" spans="1:8">
      <c r="A18" s="16">
        <v>12</v>
      </c>
      <c r="B18" s="16"/>
      <c r="C18" s="16"/>
      <c r="D18" s="15" t="s">
        <v>101</v>
      </c>
      <c r="E18" s="15"/>
      <c r="F18" s="15"/>
      <c r="G18" s="17"/>
      <c r="H18" s="15"/>
    </row>
    <row r="19" s="3" customFormat="1" ht="27.95" customHeight="1" spans="1:8">
      <c r="A19" s="16">
        <v>13</v>
      </c>
      <c r="B19" s="16" t="s">
        <v>136</v>
      </c>
      <c r="C19" s="16" t="s">
        <v>61</v>
      </c>
      <c r="D19" s="15" t="s">
        <v>137</v>
      </c>
      <c r="E19" s="15"/>
      <c r="F19" s="15"/>
      <c r="G19" s="17"/>
      <c r="H19" s="15"/>
    </row>
    <row r="20" s="3" customFormat="1" ht="27.95" customHeight="1" spans="1:8">
      <c r="A20" s="16">
        <v>14</v>
      </c>
      <c r="B20" s="16"/>
      <c r="C20" s="16"/>
      <c r="D20" s="15" t="s">
        <v>138</v>
      </c>
      <c r="E20" s="15"/>
      <c r="F20" s="15"/>
      <c r="G20" s="17"/>
      <c r="H20" s="15"/>
    </row>
    <row r="21" s="3" customFormat="1" ht="44" customHeight="1" spans="1:8">
      <c r="A21" s="16">
        <v>15</v>
      </c>
      <c r="B21" s="16"/>
      <c r="C21" s="16"/>
      <c r="D21" s="15" t="s">
        <v>161</v>
      </c>
      <c r="E21" s="15"/>
      <c r="F21" s="15"/>
      <c r="G21" s="17"/>
      <c r="H21" s="15"/>
    </row>
    <row r="22" s="3" customFormat="1" ht="31" customHeight="1" spans="1:8">
      <c r="A22" s="16">
        <v>16</v>
      </c>
      <c r="B22" s="16"/>
      <c r="C22" s="16"/>
      <c r="D22" s="15" t="s">
        <v>162</v>
      </c>
      <c r="E22" s="15"/>
      <c r="F22" s="15"/>
      <c r="G22" s="17"/>
      <c r="H22" s="15"/>
    </row>
    <row r="23" s="3" customFormat="1" ht="57" customHeight="1" spans="1:8">
      <c r="A23" s="16">
        <v>17</v>
      </c>
      <c r="B23" s="16"/>
      <c r="C23" s="16"/>
      <c r="D23" s="15" t="s">
        <v>139</v>
      </c>
      <c r="E23" s="15"/>
      <c r="F23" s="15" t="s">
        <v>163</v>
      </c>
      <c r="G23" s="17" t="s">
        <v>141</v>
      </c>
      <c r="H23" s="15" t="s">
        <v>154</v>
      </c>
    </row>
    <row r="24" s="3" customFormat="1" ht="32" customHeight="1" spans="1:8">
      <c r="A24" s="16">
        <v>18</v>
      </c>
      <c r="B24" s="16"/>
      <c r="C24" s="16"/>
      <c r="D24" s="15" t="s">
        <v>164</v>
      </c>
      <c r="E24" s="15"/>
      <c r="F24" s="15"/>
      <c r="G24" s="15"/>
      <c r="H24" s="15"/>
    </row>
    <row r="25" s="3" customFormat="1" ht="140" customHeight="1" spans="1:8">
      <c r="A25" s="18">
        <v>19</v>
      </c>
      <c r="B25" s="16"/>
      <c r="C25" s="16"/>
      <c r="D25" s="19" t="s">
        <v>146</v>
      </c>
      <c r="E25" s="20"/>
      <c r="F25" s="15" t="s">
        <v>165</v>
      </c>
      <c r="G25" s="15" t="s">
        <v>148</v>
      </c>
      <c r="H25" s="15" t="s">
        <v>166</v>
      </c>
    </row>
    <row r="26" s="3" customFormat="1" ht="94" customHeight="1" spans="1:8">
      <c r="A26" s="21"/>
      <c r="B26" s="16"/>
      <c r="C26" s="16"/>
      <c r="D26" s="22"/>
      <c r="E26" s="23"/>
      <c r="F26" s="15" t="s">
        <v>167</v>
      </c>
      <c r="G26" s="15" t="s">
        <v>168</v>
      </c>
      <c r="H26" s="15" t="s">
        <v>169</v>
      </c>
    </row>
    <row r="27" s="3" customFormat="1" ht="63" customHeight="1" spans="1:8">
      <c r="A27" s="16">
        <v>20</v>
      </c>
      <c r="B27" s="16"/>
      <c r="C27" s="16"/>
      <c r="D27" s="15" t="s">
        <v>150</v>
      </c>
      <c r="E27" s="15"/>
      <c r="F27" s="15" t="s">
        <v>170</v>
      </c>
      <c r="G27" s="15" t="s">
        <v>141</v>
      </c>
      <c r="H27" s="15" t="s">
        <v>171</v>
      </c>
    </row>
    <row r="28" s="3" customFormat="1" ht="36" customHeight="1" spans="1:8">
      <c r="A28" s="16">
        <v>21</v>
      </c>
      <c r="B28" s="16"/>
      <c r="C28" s="16"/>
      <c r="D28" s="15" t="s">
        <v>151</v>
      </c>
      <c r="E28" s="15"/>
      <c r="F28" s="15"/>
      <c r="G28" s="15"/>
      <c r="H28" s="15"/>
    </row>
    <row r="29" s="3" customFormat="1" ht="36" customHeight="1" spans="1:8">
      <c r="A29" s="16">
        <v>22</v>
      </c>
      <c r="B29" s="16"/>
      <c r="C29" s="16"/>
      <c r="D29" s="15" t="s">
        <v>172</v>
      </c>
      <c r="E29" s="15"/>
      <c r="F29" s="15"/>
      <c r="G29" s="15"/>
      <c r="H29" s="15"/>
    </row>
    <row r="30" s="3" customFormat="1" ht="36" customHeight="1" spans="1:8">
      <c r="A30" s="16">
        <v>23</v>
      </c>
      <c r="B30" s="16"/>
      <c r="C30" s="16"/>
      <c r="D30" s="15" t="s">
        <v>152</v>
      </c>
      <c r="E30" s="15"/>
      <c r="F30" s="15"/>
      <c r="G30" s="15"/>
      <c r="H30" s="15"/>
    </row>
    <row r="31" s="3" customFormat="1" ht="33" customHeight="1" spans="1:8">
      <c r="A31" s="16">
        <v>24</v>
      </c>
      <c r="B31" s="16"/>
      <c r="C31" s="16"/>
      <c r="D31" s="15" t="s">
        <v>155</v>
      </c>
      <c r="E31" s="15"/>
      <c r="F31" s="15"/>
      <c r="G31" s="15"/>
      <c r="H31" s="15"/>
    </row>
    <row r="32" s="3" customFormat="1" ht="27.95" customHeight="1" spans="1:8">
      <c r="A32" s="16">
        <v>25</v>
      </c>
      <c r="B32" s="16"/>
      <c r="C32" s="16"/>
      <c r="D32" s="15" t="s">
        <v>159</v>
      </c>
      <c r="E32" s="15"/>
      <c r="F32" s="15"/>
      <c r="G32" s="15"/>
      <c r="H32" s="15"/>
    </row>
    <row r="33" s="3" customFormat="1" ht="27.95" customHeight="1" spans="1:8">
      <c r="A33" s="16">
        <v>26</v>
      </c>
      <c r="B33" s="16"/>
      <c r="C33" s="16"/>
      <c r="D33" s="15" t="s">
        <v>160</v>
      </c>
      <c r="E33" s="15"/>
      <c r="F33" s="15"/>
      <c r="G33" s="15"/>
      <c r="H33" s="15"/>
    </row>
    <row r="34" s="3" customFormat="1" ht="27.95" customHeight="1" spans="1:8">
      <c r="A34" s="16">
        <v>27</v>
      </c>
      <c r="B34" s="16" t="s">
        <v>173</v>
      </c>
      <c r="C34" s="16" t="s">
        <v>28</v>
      </c>
      <c r="D34" s="15" t="s">
        <v>174</v>
      </c>
      <c r="E34" s="15"/>
      <c r="F34" s="15"/>
      <c r="G34" s="15"/>
      <c r="H34" s="15"/>
    </row>
    <row r="35" s="3" customFormat="1" ht="57" customHeight="1" spans="1:8">
      <c r="A35" s="16">
        <v>28</v>
      </c>
      <c r="B35" s="16"/>
      <c r="C35" s="16" t="s">
        <v>61</v>
      </c>
      <c r="D35" s="15" t="s">
        <v>174</v>
      </c>
      <c r="E35" s="15"/>
      <c r="F35" s="15" t="s">
        <v>175</v>
      </c>
      <c r="G35" s="15" t="s">
        <v>141</v>
      </c>
      <c r="H35" s="15" t="s">
        <v>154</v>
      </c>
    </row>
    <row r="36" s="3" customFormat="1" ht="27.95" customHeight="1" spans="1:8">
      <c r="A36" s="14" t="s">
        <v>81</v>
      </c>
      <c r="B36" s="14"/>
      <c r="C36" s="13"/>
      <c r="D36" s="14"/>
      <c r="E36" s="14"/>
      <c r="F36" s="15"/>
      <c r="G36" s="15"/>
      <c r="H36" s="15"/>
    </row>
    <row r="37" s="3" customFormat="1" ht="27.95" customHeight="1" spans="1:8">
      <c r="A37" s="16">
        <v>1</v>
      </c>
      <c r="B37" s="18" t="s">
        <v>136</v>
      </c>
      <c r="C37" s="16" t="s">
        <v>28</v>
      </c>
      <c r="D37" s="15" t="s">
        <v>176</v>
      </c>
      <c r="E37" s="15"/>
      <c r="F37" s="15"/>
      <c r="G37" s="15"/>
      <c r="H37" s="15"/>
    </row>
    <row r="38" s="3" customFormat="1" ht="27.95" customHeight="1" spans="1:8">
      <c r="A38" s="16">
        <v>2</v>
      </c>
      <c r="B38" s="24"/>
      <c r="C38" s="16"/>
      <c r="D38" s="15" t="s">
        <v>177</v>
      </c>
      <c r="E38" s="15"/>
      <c r="F38" s="15"/>
      <c r="G38" s="15"/>
      <c r="H38" s="15"/>
    </row>
    <row r="39" s="3" customFormat="1" ht="43" customHeight="1" spans="1:8">
      <c r="A39" s="16">
        <v>3</v>
      </c>
      <c r="B39" s="21"/>
      <c r="C39" s="16"/>
      <c r="D39" s="15" t="s">
        <v>86</v>
      </c>
      <c r="E39" s="15" t="s">
        <v>178</v>
      </c>
      <c r="F39" s="15"/>
      <c r="G39" s="15"/>
      <c r="H39" s="15"/>
    </row>
    <row r="40" s="3" customFormat="1" ht="43" customHeight="1" spans="1:8">
      <c r="A40" s="16">
        <v>4</v>
      </c>
      <c r="B40" s="18" t="s">
        <v>136</v>
      </c>
      <c r="C40" s="16" t="s">
        <v>61</v>
      </c>
      <c r="D40" s="15" t="s">
        <v>179</v>
      </c>
      <c r="E40" s="15" t="s">
        <v>180</v>
      </c>
      <c r="F40" s="15"/>
      <c r="G40" s="15"/>
      <c r="H40" s="15"/>
    </row>
    <row r="41" s="3" customFormat="1" ht="43" customHeight="1" spans="1:8">
      <c r="A41" s="16">
        <v>5</v>
      </c>
      <c r="B41" s="24"/>
      <c r="C41" s="16"/>
      <c r="D41" s="15"/>
      <c r="E41" s="15" t="s">
        <v>181</v>
      </c>
      <c r="F41" s="15"/>
      <c r="G41" s="15"/>
      <c r="H41" s="15"/>
    </row>
    <row r="42" s="3" customFormat="1" ht="43" customHeight="1" spans="1:8">
      <c r="A42" s="16">
        <v>6</v>
      </c>
      <c r="B42" s="24"/>
      <c r="C42" s="16"/>
      <c r="D42" s="15"/>
      <c r="E42" s="15" t="s">
        <v>182</v>
      </c>
      <c r="F42" s="15"/>
      <c r="G42" s="15"/>
      <c r="H42" s="15"/>
    </row>
    <row r="43" s="3" customFormat="1" ht="43" customHeight="1" spans="1:8">
      <c r="A43" s="16">
        <v>7</v>
      </c>
      <c r="B43" s="24"/>
      <c r="C43" s="16"/>
      <c r="D43" s="15"/>
      <c r="E43" s="15" t="s">
        <v>183</v>
      </c>
      <c r="F43" s="15"/>
      <c r="G43" s="15"/>
      <c r="H43" s="15"/>
    </row>
    <row r="44" s="3" customFormat="1" ht="27.95" customHeight="1" spans="1:8">
      <c r="A44" s="16">
        <v>8</v>
      </c>
      <c r="B44" s="24"/>
      <c r="C44" s="16"/>
      <c r="D44" s="15" t="s">
        <v>184</v>
      </c>
      <c r="E44" s="15"/>
      <c r="F44" s="15"/>
      <c r="G44" s="15"/>
      <c r="H44" s="15"/>
    </row>
    <row r="45" s="3" customFormat="1" ht="33" customHeight="1" spans="1:8">
      <c r="A45" s="16">
        <v>9</v>
      </c>
      <c r="B45" s="24"/>
      <c r="C45" s="16"/>
      <c r="D45" s="15" t="s">
        <v>185</v>
      </c>
      <c r="E45" s="15" t="s">
        <v>186</v>
      </c>
      <c r="F45" s="15"/>
      <c r="G45" s="15"/>
      <c r="H45" s="15"/>
    </row>
    <row r="46" s="3" customFormat="1" ht="42" customHeight="1" spans="1:8">
      <c r="A46" s="16">
        <v>10</v>
      </c>
      <c r="B46" s="24"/>
      <c r="C46" s="16"/>
      <c r="D46" s="15"/>
      <c r="E46" s="15" t="s">
        <v>187</v>
      </c>
      <c r="F46" s="15"/>
      <c r="G46" s="15"/>
      <c r="H46" s="15"/>
    </row>
    <row r="47" s="3" customFormat="1" ht="27.95" customHeight="1" spans="1:8">
      <c r="A47" s="16">
        <v>11</v>
      </c>
      <c r="B47" s="24"/>
      <c r="C47" s="16"/>
      <c r="D47" s="15" t="s">
        <v>188</v>
      </c>
      <c r="E47" s="15"/>
      <c r="F47" s="15"/>
      <c r="G47" s="15"/>
      <c r="H47" s="15"/>
    </row>
    <row r="48" s="3" customFormat="1" ht="34" customHeight="1" spans="1:8">
      <c r="A48" s="16">
        <v>12</v>
      </c>
      <c r="B48" s="24"/>
      <c r="C48" s="16"/>
      <c r="D48" s="15" t="s">
        <v>82</v>
      </c>
      <c r="E48" s="15" t="s">
        <v>189</v>
      </c>
      <c r="F48" s="15"/>
      <c r="G48" s="15"/>
      <c r="H48" s="15"/>
    </row>
    <row r="49" s="3" customFormat="1" ht="52" customHeight="1" spans="1:8">
      <c r="A49" s="16">
        <v>13</v>
      </c>
      <c r="B49" s="24"/>
      <c r="C49" s="16"/>
      <c r="D49" s="15"/>
      <c r="E49" s="15" t="s">
        <v>190</v>
      </c>
      <c r="F49" s="15"/>
      <c r="G49" s="15"/>
      <c r="H49" s="15"/>
    </row>
    <row r="50" s="3" customFormat="1" ht="44" customHeight="1" spans="1:8">
      <c r="A50" s="16">
        <v>14</v>
      </c>
      <c r="B50" s="24"/>
      <c r="C50" s="16"/>
      <c r="D50" s="15"/>
      <c r="E50" s="15" t="s">
        <v>191</v>
      </c>
      <c r="F50" s="15"/>
      <c r="G50" s="15"/>
      <c r="H50" s="15"/>
    </row>
    <row r="51" s="3" customFormat="1" ht="78" customHeight="1" spans="1:8">
      <c r="A51" s="16">
        <v>15</v>
      </c>
      <c r="B51" s="21"/>
      <c r="C51" s="16"/>
      <c r="D51" s="15"/>
      <c r="E51" s="15" t="s">
        <v>192</v>
      </c>
      <c r="F51" s="15"/>
      <c r="G51" s="15"/>
      <c r="H51" s="15"/>
    </row>
    <row r="52" s="3" customFormat="1" ht="27.95" customHeight="1" spans="1:8">
      <c r="A52" s="14" t="s">
        <v>193</v>
      </c>
      <c r="B52" s="14"/>
      <c r="C52" s="13"/>
      <c r="D52" s="14"/>
      <c r="E52" s="14"/>
      <c r="F52" s="15"/>
      <c r="G52" s="15"/>
      <c r="H52" s="15"/>
    </row>
    <row r="53" s="3" customFormat="1" ht="27.95" customHeight="1" spans="1:8">
      <c r="A53" s="16">
        <v>1</v>
      </c>
      <c r="B53" s="25" t="s">
        <v>194</v>
      </c>
      <c r="C53" s="26" t="s">
        <v>61</v>
      </c>
      <c r="D53" s="27" t="s">
        <v>195</v>
      </c>
      <c r="E53" s="27"/>
      <c r="F53" s="15"/>
      <c r="G53" s="15"/>
      <c r="H53" s="15"/>
    </row>
    <row r="54" s="3" customFormat="1" ht="27.95" customHeight="1" spans="1:8">
      <c r="A54" s="14" t="s">
        <v>196</v>
      </c>
      <c r="B54" s="14"/>
      <c r="C54" s="13"/>
      <c r="D54" s="14"/>
      <c r="E54" s="14"/>
      <c r="F54" s="15"/>
      <c r="G54" s="15"/>
      <c r="H54" s="15"/>
    </row>
    <row r="55" s="3" customFormat="1" ht="27.95" customHeight="1" spans="1:8">
      <c r="A55" s="16">
        <v>1</v>
      </c>
      <c r="B55" s="16" t="s">
        <v>136</v>
      </c>
      <c r="C55" s="16" t="s">
        <v>28</v>
      </c>
      <c r="D55" s="28" t="s">
        <v>197</v>
      </c>
      <c r="E55" s="28"/>
      <c r="F55" s="15"/>
      <c r="G55" s="15"/>
      <c r="H55" s="15"/>
    </row>
    <row r="56" s="3" customFormat="1" ht="27.95" customHeight="1" spans="1:8">
      <c r="A56" s="16">
        <v>2</v>
      </c>
      <c r="B56" s="16"/>
      <c r="C56" s="16"/>
      <c r="D56" s="28" t="s">
        <v>198</v>
      </c>
      <c r="E56" s="28"/>
      <c r="F56" s="15"/>
      <c r="G56" s="15"/>
      <c r="H56" s="15"/>
    </row>
    <row r="57" s="3" customFormat="1" ht="29" customHeight="1" spans="1:8">
      <c r="A57" s="16">
        <v>3</v>
      </c>
      <c r="B57" s="16"/>
      <c r="C57" s="16"/>
      <c r="D57" s="28" t="s">
        <v>199</v>
      </c>
      <c r="E57" s="28" t="s">
        <v>200</v>
      </c>
      <c r="F57" s="15"/>
      <c r="G57" s="15"/>
      <c r="H57" s="15"/>
    </row>
    <row r="58" s="3" customFormat="1" ht="41" customHeight="1" spans="1:8">
      <c r="A58" s="16">
        <v>4</v>
      </c>
      <c r="B58" s="16"/>
      <c r="C58" s="16"/>
      <c r="D58" s="28"/>
      <c r="E58" s="28" t="s">
        <v>201</v>
      </c>
      <c r="F58" s="15"/>
      <c r="G58" s="15"/>
      <c r="H58" s="15"/>
    </row>
    <row r="59" s="3" customFormat="1" ht="42" customHeight="1" spans="1:8">
      <c r="A59" s="16">
        <v>5</v>
      </c>
      <c r="B59" s="16"/>
      <c r="C59" s="16"/>
      <c r="D59" s="28"/>
      <c r="E59" s="28" t="s">
        <v>202</v>
      </c>
      <c r="F59" s="15"/>
      <c r="G59" s="15"/>
      <c r="H59" s="15"/>
    </row>
    <row r="60" s="3" customFormat="1" ht="18" customHeight="1" spans="1:8">
      <c r="A60" s="16">
        <v>6</v>
      </c>
      <c r="B60" s="16"/>
      <c r="C60" s="16"/>
      <c r="D60" s="28" t="s">
        <v>203</v>
      </c>
      <c r="E60" s="28"/>
      <c r="F60" s="15"/>
      <c r="G60" s="15"/>
      <c r="H60" s="15"/>
    </row>
    <row r="61" s="3" customFormat="1" ht="36" spans="1:8">
      <c r="A61" s="16">
        <v>7</v>
      </c>
      <c r="B61" s="16"/>
      <c r="C61" s="16"/>
      <c r="D61" s="28" t="s">
        <v>204</v>
      </c>
      <c r="E61" s="28" t="s">
        <v>205</v>
      </c>
      <c r="F61" s="15"/>
      <c r="G61" s="15"/>
      <c r="H61" s="15"/>
    </row>
    <row r="62" s="3" customFormat="1" ht="36" spans="1:8">
      <c r="A62" s="16">
        <v>8</v>
      </c>
      <c r="B62" s="16"/>
      <c r="C62" s="16"/>
      <c r="D62" s="28" t="s">
        <v>206</v>
      </c>
      <c r="E62" s="28" t="s">
        <v>207</v>
      </c>
      <c r="F62" s="15"/>
      <c r="G62" s="15"/>
      <c r="H62" s="15"/>
    </row>
    <row r="63" s="3" customFormat="1" ht="24" spans="1:8">
      <c r="A63" s="16">
        <v>9</v>
      </c>
      <c r="B63" s="16"/>
      <c r="C63" s="16"/>
      <c r="D63" s="28"/>
      <c r="E63" s="28" t="s">
        <v>208</v>
      </c>
      <c r="F63" s="15"/>
      <c r="G63" s="15"/>
      <c r="H63" s="15"/>
    </row>
    <row r="64" s="3" customFormat="1" ht="27.95" customHeight="1" spans="1:8">
      <c r="A64" s="16">
        <v>10</v>
      </c>
      <c r="B64" s="16"/>
      <c r="C64" s="16"/>
      <c r="D64" s="29" t="s">
        <v>209</v>
      </c>
      <c r="E64" s="29"/>
      <c r="F64" s="15"/>
      <c r="G64" s="15"/>
      <c r="H64" s="15"/>
    </row>
    <row r="65" s="3" customFormat="1" ht="27.95" customHeight="1" spans="1:8">
      <c r="A65" s="16">
        <v>11</v>
      </c>
      <c r="B65" s="16"/>
      <c r="C65" s="16"/>
      <c r="D65" s="29" t="s">
        <v>210</v>
      </c>
      <c r="E65" s="29"/>
      <c r="F65" s="15"/>
      <c r="G65" s="15"/>
      <c r="H65" s="15"/>
    </row>
    <row r="66" s="3" customFormat="1" ht="27.95" customHeight="1" spans="1:8">
      <c r="A66" s="16">
        <v>12</v>
      </c>
      <c r="B66" s="16"/>
      <c r="C66" s="16"/>
      <c r="D66" s="29" t="s">
        <v>211</v>
      </c>
      <c r="E66" s="29"/>
      <c r="F66" s="15"/>
      <c r="G66" s="15"/>
      <c r="H66" s="15"/>
    </row>
    <row r="67" s="3" customFormat="1" ht="27.95" customHeight="1" spans="1:8">
      <c r="A67" s="16">
        <v>13</v>
      </c>
      <c r="B67" s="16"/>
      <c r="C67" s="16"/>
      <c r="D67" s="29" t="s">
        <v>212</v>
      </c>
      <c r="E67" s="29"/>
      <c r="F67" s="15"/>
      <c r="G67" s="15"/>
      <c r="H67" s="15"/>
    </row>
    <row r="68" s="3" customFormat="1" ht="27.95" customHeight="1" spans="1:8">
      <c r="A68" s="16">
        <v>14</v>
      </c>
      <c r="B68" s="16" t="s">
        <v>136</v>
      </c>
      <c r="C68" s="16" t="s">
        <v>61</v>
      </c>
      <c r="D68" s="29" t="s">
        <v>213</v>
      </c>
      <c r="E68" s="29"/>
      <c r="F68" s="15"/>
      <c r="G68" s="15"/>
      <c r="H68" s="15"/>
    </row>
    <row r="69" s="3" customFormat="1" ht="36" customHeight="1" spans="1:8">
      <c r="A69" s="16">
        <v>15</v>
      </c>
      <c r="B69" s="16"/>
      <c r="C69" s="16"/>
      <c r="D69" s="28" t="s">
        <v>214</v>
      </c>
      <c r="E69" s="28" t="s">
        <v>215</v>
      </c>
      <c r="F69" s="15"/>
      <c r="G69" s="15"/>
      <c r="H69" s="15"/>
    </row>
    <row r="70" s="3" customFormat="1" ht="36" customHeight="1" spans="1:8">
      <c r="A70" s="16">
        <v>16</v>
      </c>
      <c r="B70" s="16"/>
      <c r="C70" s="16"/>
      <c r="D70" s="28"/>
      <c r="E70" s="28" t="s">
        <v>216</v>
      </c>
      <c r="F70" s="15"/>
      <c r="G70" s="15"/>
      <c r="H70" s="15"/>
    </row>
    <row r="71" s="3" customFormat="1" ht="36" customHeight="1" spans="1:8">
      <c r="A71" s="16">
        <v>17</v>
      </c>
      <c r="B71" s="16"/>
      <c r="C71" s="16"/>
      <c r="D71" s="28"/>
      <c r="E71" s="28" t="s">
        <v>217</v>
      </c>
      <c r="F71" s="15"/>
      <c r="G71" s="15"/>
      <c r="H71" s="15"/>
    </row>
    <row r="72" s="3" customFormat="1" ht="36" customHeight="1" spans="1:8">
      <c r="A72" s="16">
        <v>18</v>
      </c>
      <c r="B72" s="16"/>
      <c r="C72" s="16"/>
      <c r="D72" s="28"/>
      <c r="E72" s="28" t="s">
        <v>218</v>
      </c>
      <c r="F72" s="15"/>
      <c r="G72" s="15"/>
      <c r="H72" s="15"/>
    </row>
    <row r="73" s="3" customFormat="1" ht="36" customHeight="1" spans="1:8">
      <c r="A73" s="16">
        <v>19</v>
      </c>
      <c r="B73" s="16"/>
      <c r="C73" s="16"/>
      <c r="D73" s="28" t="s">
        <v>219</v>
      </c>
      <c r="E73" s="28" t="s">
        <v>220</v>
      </c>
      <c r="F73" s="15"/>
      <c r="G73" s="15"/>
      <c r="H73" s="15"/>
    </row>
    <row r="74" s="3" customFormat="1" ht="36" customHeight="1" spans="1:8">
      <c r="A74" s="16">
        <v>20</v>
      </c>
      <c r="B74" s="16"/>
      <c r="C74" s="16"/>
      <c r="D74" s="28"/>
      <c r="E74" s="28" t="s">
        <v>221</v>
      </c>
      <c r="F74" s="15"/>
      <c r="G74" s="15"/>
      <c r="H74" s="15"/>
    </row>
    <row r="75" s="3" customFormat="1" ht="36" customHeight="1" spans="1:8">
      <c r="A75" s="16">
        <v>21</v>
      </c>
      <c r="B75" s="16"/>
      <c r="C75" s="16"/>
      <c r="D75" s="28"/>
      <c r="E75" s="28" t="s">
        <v>222</v>
      </c>
      <c r="F75" s="15"/>
      <c r="G75" s="15"/>
      <c r="H75" s="15"/>
    </row>
    <row r="76" s="3" customFormat="1" ht="36" customHeight="1" spans="1:8">
      <c r="A76" s="16">
        <v>22</v>
      </c>
      <c r="B76" s="16"/>
      <c r="C76" s="16"/>
      <c r="D76" s="28" t="s">
        <v>223</v>
      </c>
      <c r="E76" s="28" t="s">
        <v>224</v>
      </c>
      <c r="F76" s="15"/>
      <c r="G76" s="15"/>
      <c r="H76" s="15"/>
    </row>
    <row r="77" s="3" customFormat="1" ht="36" customHeight="1" spans="1:8">
      <c r="A77" s="16">
        <v>23</v>
      </c>
      <c r="B77" s="16"/>
      <c r="C77" s="16"/>
      <c r="D77" s="28"/>
      <c r="E77" s="28" t="s">
        <v>225</v>
      </c>
      <c r="F77" s="15"/>
      <c r="G77" s="15"/>
      <c r="H77" s="15"/>
    </row>
    <row r="78" s="3" customFormat="1" ht="27.95" customHeight="1" spans="1:8">
      <c r="A78" s="16">
        <v>24</v>
      </c>
      <c r="B78" s="16"/>
      <c r="C78" s="16"/>
      <c r="D78" s="29" t="s">
        <v>226</v>
      </c>
      <c r="E78" s="29"/>
      <c r="F78" s="15"/>
      <c r="G78" s="15"/>
      <c r="H78" s="15"/>
    </row>
    <row r="79" s="3" customFormat="1" ht="27.95" customHeight="1" spans="1:8">
      <c r="A79" s="16">
        <v>25</v>
      </c>
      <c r="B79" s="16"/>
      <c r="C79" s="16"/>
      <c r="D79" s="29" t="s">
        <v>227</v>
      </c>
      <c r="E79" s="29"/>
      <c r="F79" s="15"/>
      <c r="G79" s="15"/>
      <c r="H79" s="15"/>
    </row>
    <row r="80" s="3" customFormat="1" ht="27.95" customHeight="1" spans="1:8">
      <c r="A80" s="16">
        <v>26</v>
      </c>
      <c r="B80" s="16"/>
      <c r="C80" s="16"/>
      <c r="D80" s="29" t="s">
        <v>228</v>
      </c>
      <c r="E80" s="29"/>
      <c r="F80" s="15"/>
      <c r="G80" s="15"/>
      <c r="H80" s="15"/>
    </row>
    <row r="81" s="3" customFormat="1" ht="27.95" customHeight="1" spans="1:8">
      <c r="A81" s="16">
        <v>27</v>
      </c>
      <c r="B81" s="16"/>
      <c r="C81" s="16"/>
      <c r="D81" s="29" t="s">
        <v>229</v>
      </c>
      <c r="E81" s="29"/>
      <c r="F81" s="15"/>
      <c r="G81" s="15"/>
      <c r="H81" s="15"/>
    </row>
    <row r="82" s="3" customFormat="1" ht="27.95" customHeight="1" spans="1:8">
      <c r="A82" s="16">
        <v>28</v>
      </c>
      <c r="B82" s="16"/>
      <c r="C82" s="16"/>
      <c r="D82" s="29" t="s">
        <v>230</v>
      </c>
      <c r="E82" s="29"/>
      <c r="F82" s="15"/>
      <c r="G82" s="15"/>
      <c r="H82" s="15"/>
    </row>
    <row r="83" s="3" customFormat="1" ht="27.95" customHeight="1" spans="1:8">
      <c r="A83" s="16">
        <v>29</v>
      </c>
      <c r="B83" s="16"/>
      <c r="C83" s="16"/>
      <c r="D83" s="29" t="s">
        <v>231</v>
      </c>
      <c r="E83" s="29"/>
      <c r="F83" s="15"/>
      <c r="G83" s="15"/>
      <c r="H83" s="15"/>
    </row>
    <row r="84" s="3" customFormat="1" ht="27.95" customHeight="1" spans="1:8">
      <c r="A84" s="16">
        <v>30</v>
      </c>
      <c r="B84" s="16"/>
      <c r="C84" s="16"/>
      <c r="D84" s="28" t="s">
        <v>232</v>
      </c>
      <c r="E84" s="28"/>
      <c r="F84" s="15"/>
      <c r="G84" s="15"/>
      <c r="H84" s="15"/>
    </row>
    <row r="85" s="3" customFormat="1" ht="27.95" customHeight="1" spans="1:8">
      <c r="A85" s="16">
        <v>31</v>
      </c>
      <c r="B85" s="16"/>
      <c r="C85" s="16"/>
      <c r="D85" s="28" t="s">
        <v>233</v>
      </c>
      <c r="E85" s="28"/>
      <c r="F85" s="15"/>
      <c r="G85" s="15"/>
      <c r="H85" s="15"/>
    </row>
    <row r="86" s="3" customFormat="1" ht="27.95" customHeight="1" spans="1:8">
      <c r="A86" s="16">
        <v>32</v>
      </c>
      <c r="B86" s="16"/>
      <c r="C86" s="16"/>
      <c r="D86" s="29" t="s">
        <v>234</v>
      </c>
      <c r="E86" s="29"/>
      <c r="F86" s="15"/>
      <c r="G86" s="15"/>
      <c r="H86" s="15"/>
    </row>
    <row r="87" s="3" customFormat="1" ht="27.95" customHeight="1" spans="1:8">
      <c r="A87" s="16">
        <v>33</v>
      </c>
      <c r="B87" s="16"/>
      <c r="C87" s="16"/>
      <c r="D87" s="29" t="s">
        <v>235</v>
      </c>
      <c r="E87" s="29"/>
      <c r="F87" s="15"/>
      <c r="G87" s="15"/>
      <c r="H87" s="15"/>
    </row>
    <row r="88" s="3" customFormat="1" ht="27.95" customHeight="1" spans="1:8">
      <c r="A88" s="14" t="s">
        <v>236</v>
      </c>
      <c r="B88" s="14"/>
      <c r="C88" s="13"/>
      <c r="D88" s="14"/>
      <c r="E88" s="14"/>
      <c r="F88" s="15"/>
      <c r="G88" s="15"/>
      <c r="H88" s="15"/>
    </row>
    <row r="89" s="3" customFormat="1" ht="27.95" customHeight="1" spans="1:8">
      <c r="A89" s="16">
        <v>1</v>
      </c>
      <c r="B89" s="18" t="s">
        <v>136</v>
      </c>
      <c r="C89" s="16" t="s">
        <v>28</v>
      </c>
      <c r="D89" s="15" t="s">
        <v>237</v>
      </c>
      <c r="E89" s="15"/>
      <c r="F89" s="29"/>
      <c r="G89" s="29"/>
      <c r="H89" s="29"/>
    </row>
    <row r="90" s="3" customFormat="1" ht="27.95" customHeight="1" spans="1:8">
      <c r="A90" s="16">
        <v>2</v>
      </c>
      <c r="B90" s="24"/>
      <c r="C90" s="16"/>
      <c r="D90" s="15" t="s">
        <v>238</v>
      </c>
      <c r="E90" s="15"/>
      <c r="F90" s="29"/>
      <c r="G90" s="29"/>
      <c r="H90" s="29"/>
    </row>
    <row r="91" s="3" customFormat="1" ht="27.95" customHeight="1" spans="1:8">
      <c r="A91" s="16">
        <v>3</v>
      </c>
      <c r="B91" s="24"/>
      <c r="C91" s="16"/>
      <c r="D91" s="15" t="s">
        <v>239</v>
      </c>
      <c r="E91" s="15"/>
      <c r="F91" s="15"/>
      <c r="G91" s="15"/>
      <c r="H91" s="15"/>
    </row>
    <row r="92" s="3" customFormat="1" ht="27.95" customHeight="1" spans="1:8">
      <c r="A92" s="16">
        <v>4</v>
      </c>
      <c r="B92" s="21"/>
      <c r="C92" s="16"/>
      <c r="D92" s="15" t="s">
        <v>240</v>
      </c>
      <c r="E92" s="15"/>
      <c r="F92" s="29"/>
      <c r="G92" s="29"/>
      <c r="H92" s="29"/>
    </row>
    <row r="93" s="3" customFormat="1" ht="27.95" customHeight="1" spans="1:8">
      <c r="A93" s="16">
        <v>5</v>
      </c>
      <c r="B93" s="18" t="s">
        <v>136</v>
      </c>
      <c r="C93" s="16" t="s">
        <v>61</v>
      </c>
      <c r="D93" s="15" t="s">
        <v>241</v>
      </c>
      <c r="E93" s="15"/>
      <c r="F93" s="29"/>
      <c r="G93" s="29"/>
      <c r="H93" s="29"/>
    </row>
    <row r="94" s="3" customFormat="1" ht="27.95" customHeight="1" spans="1:8">
      <c r="A94" s="16">
        <v>6</v>
      </c>
      <c r="B94" s="24"/>
      <c r="C94" s="16"/>
      <c r="D94" s="15" t="s">
        <v>239</v>
      </c>
      <c r="E94" s="15"/>
      <c r="F94" s="15"/>
      <c r="G94" s="15"/>
      <c r="H94" s="15"/>
    </row>
    <row r="95" s="3" customFormat="1" ht="27.95" customHeight="1" spans="1:8">
      <c r="A95" s="16">
        <v>7</v>
      </c>
      <c r="B95" s="24"/>
      <c r="C95" s="16"/>
      <c r="D95" s="15" t="s">
        <v>242</v>
      </c>
      <c r="E95" s="15"/>
      <c r="F95" s="29"/>
      <c r="G95" s="29"/>
      <c r="H95" s="29"/>
    </row>
    <row r="96" s="3" customFormat="1" ht="27.95" customHeight="1" spans="1:8">
      <c r="A96" s="16">
        <v>8</v>
      </c>
      <c r="B96" s="21"/>
      <c r="C96" s="16"/>
      <c r="D96" s="15" t="s">
        <v>243</v>
      </c>
      <c r="E96" s="15"/>
      <c r="F96" s="29"/>
      <c r="G96" s="29"/>
      <c r="H96" s="29"/>
    </row>
    <row r="97" s="3" customFormat="1" ht="30" customHeight="1" spans="1:8">
      <c r="A97" s="16">
        <v>9</v>
      </c>
      <c r="B97" s="16" t="s">
        <v>244</v>
      </c>
      <c r="C97" s="16" t="s">
        <v>28</v>
      </c>
      <c r="D97" s="15" t="s">
        <v>245</v>
      </c>
      <c r="E97" s="15"/>
      <c r="F97" s="29"/>
      <c r="G97" s="29"/>
      <c r="H97" s="29"/>
    </row>
    <row r="98" s="1" customFormat="1" ht="30" customHeight="1" spans="3:8">
      <c r="C98" s="4"/>
      <c r="H98" s="5"/>
    </row>
  </sheetData>
  <mergeCells count="96">
    <mergeCell ref="A2:H2"/>
    <mergeCell ref="A3:H3"/>
    <mergeCell ref="A4:D4"/>
    <mergeCell ref="G4:H4"/>
    <mergeCell ref="D5:E5"/>
    <mergeCell ref="A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6:E36"/>
    <mergeCell ref="D37:E37"/>
    <mergeCell ref="D38:E38"/>
    <mergeCell ref="D44:E44"/>
    <mergeCell ref="D47:E47"/>
    <mergeCell ref="A52:E52"/>
    <mergeCell ref="D53:E53"/>
    <mergeCell ref="A54:E54"/>
    <mergeCell ref="D55:E55"/>
    <mergeCell ref="D56:E56"/>
    <mergeCell ref="D60:E60"/>
    <mergeCell ref="D64:E64"/>
    <mergeCell ref="D65:E65"/>
    <mergeCell ref="D66:E66"/>
    <mergeCell ref="D67:E67"/>
    <mergeCell ref="D68:E68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A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A25:A26"/>
    <mergeCell ref="B7:B18"/>
    <mergeCell ref="B19:B33"/>
    <mergeCell ref="B34:B35"/>
    <mergeCell ref="B37:B39"/>
    <mergeCell ref="B40:B51"/>
    <mergeCell ref="B55:B67"/>
    <mergeCell ref="B68:B87"/>
    <mergeCell ref="B89:B92"/>
    <mergeCell ref="B93:B96"/>
    <mergeCell ref="C7:C18"/>
    <mergeCell ref="C19:C33"/>
    <mergeCell ref="C37:C39"/>
    <mergeCell ref="C40:C51"/>
    <mergeCell ref="C55:C67"/>
    <mergeCell ref="C68:C87"/>
    <mergeCell ref="C89:C92"/>
    <mergeCell ref="C93:C96"/>
    <mergeCell ref="D40:D43"/>
    <mergeCell ref="D45:D46"/>
    <mergeCell ref="D48:D51"/>
    <mergeCell ref="D57:D59"/>
    <mergeCell ref="D62:D63"/>
    <mergeCell ref="D69:D72"/>
    <mergeCell ref="D73:D75"/>
    <mergeCell ref="D76:D77"/>
    <mergeCell ref="D25:E2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年末账务调整（财政）</vt:lpstr>
      <vt:lpstr>附件2.完成情况情况（审计）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WU昭仪</cp:lastModifiedBy>
  <dcterms:created xsi:type="dcterms:W3CDTF">2006-09-13T11:21:00Z</dcterms:created>
  <dcterms:modified xsi:type="dcterms:W3CDTF">2020-05-29T07:45:04Z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