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256" windowHeight="12216"/>
  </bookViews>
  <sheets>
    <sheet name="江门市" sheetId="2" r:id="rId1"/>
  </sheets>
  <definedNames>
    <definedName name="Print_Title" localSheetId="0">江门市!$3:$6</definedName>
    <definedName name="_xlnm.Print_Titles" localSheetId="0">江门市!$4:$6</definedName>
  </definedNames>
  <calcPr calcId="124519"/>
</workbook>
</file>

<file path=xl/calcChain.xml><?xml version="1.0" encoding="utf-8"?>
<calcChain xmlns="http://schemas.openxmlformats.org/spreadsheetml/2006/main">
  <c r="L7" i="2"/>
  <c r="M7"/>
  <c r="F7"/>
  <c r="D7"/>
  <c r="G8" l="1"/>
  <c r="E8"/>
  <c r="E7" s="1"/>
  <c r="G7" l="1"/>
  <c r="J8"/>
  <c r="J7" s="1"/>
  <c r="K8"/>
  <c r="K7" s="1"/>
  <c r="O8" l="1"/>
  <c r="O7" s="1"/>
  <c r="N8"/>
  <c r="N7" s="1"/>
</calcChain>
</file>

<file path=xl/sharedStrings.xml><?xml version="1.0" encoding="utf-8"?>
<sst xmlns="http://schemas.openxmlformats.org/spreadsheetml/2006/main" count="38" uniqueCount="34">
  <si>
    <t>提前下达2019年广东省地市属普通高中教育残疾学生免学费补助资金明细表</t>
  </si>
  <si>
    <t>单位：人、元</t>
  </si>
  <si>
    <t>用款单位编码</t>
  </si>
  <si>
    <t>用款单位名称</t>
  </si>
  <si>
    <t>具体实施单位</t>
  </si>
  <si>
    <t>清算2018年</t>
  </si>
  <si>
    <t>预算2019年</t>
  </si>
  <si>
    <t>改革前省级以上财政分担比例（%）</t>
  </si>
  <si>
    <t>改革后省级以上财政分担比例（%）</t>
  </si>
  <si>
    <t>资金测算过程</t>
  </si>
  <si>
    <t>本次提前下达金额（含清算资金）</t>
  </si>
  <si>
    <t>待以后年度结转使用</t>
  </si>
  <si>
    <t>残疾学生免学费人数</t>
  </si>
  <si>
    <t>残疾学生免学费资金合计
（按3850元标准）</t>
  </si>
  <si>
    <t>清算安排2018年残疾学生免学费资金</t>
  </si>
  <si>
    <t>预算安排2019年残疾学生免学费资金</t>
  </si>
  <si>
    <t xml:space="preserve">粤财教[2017]442号
提前下达残疾学生免学费预算资金
</t>
  </si>
  <si>
    <t xml:space="preserve">粤财教[2017]442号
待结转使用资金
</t>
  </si>
  <si>
    <t>A</t>
  </si>
  <si>
    <t>B</t>
  </si>
  <si>
    <t>C=B*3850</t>
  </si>
  <si>
    <t>D</t>
  </si>
  <si>
    <t>E=D*3850</t>
  </si>
  <si>
    <t>F1</t>
  </si>
  <si>
    <t>F2</t>
  </si>
  <si>
    <t>G=C*F1</t>
  </si>
  <si>
    <t>H=E*F2</t>
  </si>
  <si>
    <t>I</t>
  </si>
  <si>
    <t>J</t>
  </si>
  <si>
    <t>K=G+H-I-J&gt;=0</t>
  </si>
  <si>
    <t>L=G+H-I-J&lt;0</t>
  </si>
  <si>
    <t>江门市</t>
  </si>
  <si>
    <t>江海区</t>
  </si>
  <si>
    <t>附件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</si>
</sst>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#,##0.0_ ;[Red]\-#,##0.0\ "/>
    <numFmt numFmtId="177" formatCode="#,##0_ ;[Red]\-#,##0\ "/>
  </numFmts>
  <fonts count="8">
    <font>
      <sz val="11"/>
      <color rgb="FF000000"/>
      <name val="宋体"/>
      <charset val="134"/>
    </font>
    <font>
      <sz val="12"/>
      <color rgb="FF000000"/>
      <name val="宋体"/>
      <family val="3"/>
      <charset val="134"/>
    </font>
    <font>
      <sz val="24"/>
      <color rgb="FF000000"/>
      <name val="方正小标宋简体"/>
      <charset val="134"/>
    </font>
    <font>
      <sz val="12"/>
      <color rgb="FF000000"/>
      <name val="方正姚体"/>
      <family val="3"/>
      <charset val="134"/>
    </font>
    <font>
      <b/>
      <sz val="12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14"/>
      <color rgb="FF00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right" vertical="center"/>
    </xf>
    <xf numFmtId="177" fontId="6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12"/>
  <sheetViews>
    <sheetView tabSelected="1" zoomScale="90" zoomScaleNormal="90" workbookViewId="0">
      <selection activeCell="D6" sqref="D6"/>
    </sheetView>
  </sheetViews>
  <sheetFormatPr defaultColWidth="9" defaultRowHeight="14.4"/>
  <cols>
    <col min="1" max="1" width="11.33203125" style="1" customWidth="1"/>
    <col min="2" max="2" width="12.6640625" style="1" customWidth="1"/>
    <col min="3" max="3" width="21.33203125" style="1" customWidth="1"/>
    <col min="4" max="4" width="14.6640625" style="1" customWidth="1"/>
    <col min="5" max="7" width="18.6640625" style="1" customWidth="1"/>
    <col min="8" max="9" width="10.33203125" style="1" customWidth="1"/>
    <col min="10" max="11" width="18.6640625" style="1" customWidth="1"/>
    <col min="12" max="13" width="20" style="1" customWidth="1"/>
    <col min="14" max="15" width="18.6640625" style="1" customWidth="1"/>
    <col min="16" max="16384" width="9" style="1"/>
  </cols>
  <sheetData>
    <row r="1" spans="1:15" ht="21.75" customHeight="1">
      <c r="A1" s="2" t="s">
        <v>33</v>
      </c>
      <c r="B1" s="3"/>
      <c r="C1" s="3"/>
      <c r="O1" s="13"/>
    </row>
    <row r="2" spans="1:15" ht="80.099999999999994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1.75" customHeight="1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4" t="s">
        <v>1</v>
      </c>
    </row>
    <row r="4" spans="1:15" ht="50.1" customHeight="1">
      <c r="A4" s="21" t="s">
        <v>2</v>
      </c>
      <c r="B4" s="26" t="s">
        <v>3</v>
      </c>
      <c r="C4" s="26" t="s">
        <v>4</v>
      </c>
      <c r="D4" s="28" t="s">
        <v>5</v>
      </c>
      <c r="E4" s="29"/>
      <c r="F4" s="28" t="s">
        <v>6</v>
      </c>
      <c r="G4" s="29"/>
      <c r="H4" s="26" t="s">
        <v>7</v>
      </c>
      <c r="I4" s="26" t="s">
        <v>8</v>
      </c>
      <c r="J4" s="30" t="s">
        <v>9</v>
      </c>
      <c r="K4" s="30"/>
      <c r="L4" s="30"/>
      <c r="M4" s="30"/>
      <c r="N4" s="21" t="s">
        <v>10</v>
      </c>
      <c r="O4" s="21" t="s">
        <v>11</v>
      </c>
    </row>
    <row r="5" spans="1:15" ht="50.1" customHeight="1">
      <c r="A5" s="21"/>
      <c r="B5" s="27"/>
      <c r="C5" s="27"/>
      <c r="D5" s="5" t="s">
        <v>12</v>
      </c>
      <c r="E5" s="5" t="s">
        <v>13</v>
      </c>
      <c r="F5" s="5" t="s">
        <v>12</v>
      </c>
      <c r="G5" s="5" t="s">
        <v>13</v>
      </c>
      <c r="H5" s="27"/>
      <c r="I5" s="27"/>
      <c r="J5" s="15" t="s">
        <v>14</v>
      </c>
      <c r="K5" s="15" t="s">
        <v>15</v>
      </c>
      <c r="L5" s="15" t="s">
        <v>16</v>
      </c>
      <c r="M5" s="15" t="s">
        <v>17</v>
      </c>
      <c r="N5" s="21"/>
      <c r="O5" s="21"/>
    </row>
    <row r="6" spans="1:15" ht="50.1" customHeight="1">
      <c r="A6" s="22" t="s">
        <v>18</v>
      </c>
      <c r="B6" s="23"/>
      <c r="C6" s="24"/>
      <c r="D6" s="6" t="s">
        <v>19</v>
      </c>
      <c r="E6" s="6" t="s">
        <v>20</v>
      </c>
      <c r="F6" s="6" t="s">
        <v>21</v>
      </c>
      <c r="G6" s="6" t="s">
        <v>22</v>
      </c>
      <c r="H6" s="16" t="s">
        <v>23</v>
      </c>
      <c r="I6" s="16" t="s">
        <v>24</v>
      </c>
      <c r="J6" s="16" t="s">
        <v>25</v>
      </c>
      <c r="K6" s="16" t="s">
        <v>26</v>
      </c>
      <c r="L6" s="6" t="s">
        <v>27</v>
      </c>
      <c r="M6" s="6" t="s">
        <v>28</v>
      </c>
      <c r="N6" s="16" t="s">
        <v>29</v>
      </c>
      <c r="O6" s="16" t="s">
        <v>30</v>
      </c>
    </row>
    <row r="7" spans="1:15" ht="50.1" customHeight="1">
      <c r="A7" s="12">
        <v>613</v>
      </c>
      <c r="B7" s="7" t="s">
        <v>31</v>
      </c>
      <c r="C7" s="7" t="s">
        <v>31</v>
      </c>
      <c r="D7" s="17">
        <f>SUM(D8:D8)</f>
        <v>5</v>
      </c>
      <c r="E7" s="17">
        <f>SUM(E8:E8)</f>
        <v>19250</v>
      </c>
      <c r="F7" s="17">
        <f>SUM(F8:F8)</f>
        <v>5</v>
      </c>
      <c r="G7" s="17">
        <f>SUM(G8:G8)</f>
        <v>19250</v>
      </c>
      <c r="H7" s="17"/>
      <c r="I7" s="11"/>
      <c r="J7" s="17">
        <f t="shared" ref="J7:O7" si="0">SUM(J8:J8)</f>
        <v>1925</v>
      </c>
      <c r="K7" s="17">
        <f t="shared" si="0"/>
        <v>5775</v>
      </c>
      <c r="L7" s="17">
        <f t="shared" si="0"/>
        <v>770</v>
      </c>
      <c r="M7" s="17">
        <f t="shared" si="0"/>
        <v>0</v>
      </c>
      <c r="N7" s="17">
        <f t="shared" si="0"/>
        <v>6930</v>
      </c>
      <c r="O7" s="17">
        <f t="shared" si="0"/>
        <v>0</v>
      </c>
    </row>
    <row r="8" spans="1:15" ht="50.1" customHeight="1">
      <c r="A8" s="8">
        <v>613003</v>
      </c>
      <c r="B8" s="9" t="s">
        <v>32</v>
      </c>
      <c r="C8" s="9" t="s">
        <v>32</v>
      </c>
      <c r="D8" s="10">
        <v>5</v>
      </c>
      <c r="E8" s="10">
        <f t="shared" ref="E8" si="1">D8*3850</f>
        <v>19250</v>
      </c>
      <c r="F8" s="10">
        <v>5</v>
      </c>
      <c r="G8" s="10">
        <f t="shared" ref="G8" si="2">F8*3850</f>
        <v>19250</v>
      </c>
      <c r="H8" s="11">
        <v>0.1</v>
      </c>
      <c r="I8" s="11">
        <v>0.3</v>
      </c>
      <c r="J8" s="10">
        <f t="shared" ref="J8" si="3">E8*H8</f>
        <v>1925</v>
      </c>
      <c r="K8" s="10">
        <f t="shared" ref="K8" si="4">G8*I8</f>
        <v>5775</v>
      </c>
      <c r="L8" s="10">
        <v>770</v>
      </c>
      <c r="M8" s="18"/>
      <c r="N8" s="19">
        <f t="shared" ref="N8" si="5">ROUND(IF(J8+K8-L8-M8&lt;0,0,J8+K8-L8-M8),0)</f>
        <v>6930</v>
      </c>
      <c r="O8" s="19">
        <f t="shared" ref="O8" si="6">ROUND(IF(J8+K8-L8-M8&lt;0,-(J8+K8-L8-M8),0),0)</f>
        <v>0</v>
      </c>
    </row>
    <row r="9" spans="1:15" ht="13.5" customHeight="1">
      <c r="B9" s="20"/>
      <c r="C9" s="20"/>
    </row>
    <row r="10" spans="1:15" ht="13.5" customHeight="1">
      <c r="B10" s="20"/>
      <c r="C10" s="20"/>
    </row>
    <row r="11" spans="1:15" ht="13.5" customHeight="1">
      <c r="B11" s="20"/>
      <c r="C11" s="20"/>
    </row>
    <row r="12" spans="1:15" ht="13.5" customHeight="1">
      <c r="B12" s="20"/>
      <c r="C12" s="20"/>
    </row>
  </sheetData>
  <mergeCells count="12">
    <mergeCell ref="O4:O5"/>
    <mergeCell ref="A6:C6"/>
    <mergeCell ref="A2:O2"/>
    <mergeCell ref="A4:A5"/>
    <mergeCell ref="B4:B5"/>
    <mergeCell ref="C4:C5"/>
    <mergeCell ref="D4:E4"/>
    <mergeCell ref="F4:G4"/>
    <mergeCell ref="H4:H5"/>
    <mergeCell ref="I4:I5"/>
    <mergeCell ref="J4:M4"/>
    <mergeCell ref="N4:N5"/>
  </mergeCells>
  <phoneticPr fontId="7" type="noConversion"/>
  <printOptions horizontalCentered="1"/>
  <pageMargins left="0.27559055118110237" right="0.27559055118110237" top="0.59055118110236227" bottom="0.59055118110236227" header="0.51181102362204722" footer="0.51181102362204722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江门市</vt:lpstr>
      <vt:lpstr>江门市!Print_Title</vt:lpstr>
      <vt:lpstr>江门市!Print_Titles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周小娟</cp:lastModifiedBy>
  <cp:revision>0</cp:revision>
  <cp:lastPrinted>2020-04-22T01:25:09Z</cp:lastPrinted>
  <dcterms:created xsi:type="dcterms:W3CDTF">2018-12-19T06:31:00Z</dcterms:created>
  <dcterms:modified xsi:type="dcterms:W3CDTF">2020-04-22T01:25:53Z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